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bookViews>
    <workbookView xWindow="-105" yWindow="-105" windowWidth="23250" windowHeight="12570"/>
  </bookViews>
  <sheets>
    <sheet name="Опросник" sheetId="1" r:id="rId1"/>
    <sheet name="Расчетник" sheetId="3" state="hidden" r:id="rId2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0" i="3" l="1"/>
  <c r="B59" i="3"/>
  <c r="B58" i="3"/>
  <c r="B19" i="3"/>
  <c r="D36" i="3"/>
  <c r="D33" i="3"/>
  <c r="D39" i="3"/>
  <c r="D42" i="3"/>
  <c r="D47" i="3"/>
  <c r="D51" i="3"/>
  <c r="D30" i="3"/>
  <c r="D26" i="3"/>
  <c r="D23" i="3"/>
  <c r="D18" i="3"/>
  <c r="D15" i="3"/>
  <c r="B54" i="3"/>
  <c r="B55" i="3"/>
  <c r="B52" i="3"/>
  <c r="B48" i="3"/>
  <c r="B49" i="3"/>
  <c r="B50" i="3"/>
  <c r="B51" i="3"/>
  <c r="B44" i="3"/>
  <c r="B45" i="3"/>
  <c r="B46" i="3"/>
  <c r="B40" i="3"/>
  <c r="B41" i="3"/>
  <c r="B42" i="3"/>
  <c r="B38" i="3"/>
  <c r="B35" i="3"/>
  <c r="B36" i="3"/>
  <c r="B33" i="3"/>
  <c r="B31" i="3"/>
  <c r="B32" i="3"/>
  <c r="B29" i="3"/>
  <c r="B24" i="3"/>
  <c r="B25" i="3"/>
  <c r="B26" i="3"/>
  <c r="B27" i="3"/>
  <c r="B21" i="3"/>
  <c r="B22" i="3"/>
  <c r="B18" i="3"/>
  <c r="B17" i="3"/>
  <c r="B15" i="3"/>
  <c r="B57" i="3" l="1"/>
  <c r="B56" i="3"/>
  <c r="D54" i="3" s="1"/>
  <c r="D58" i="3" s="1"/>
  <c r="E58" i="3" s="1"/>
  <c r="B53" i="3"/>
  <c r="B47" i="3"/>
  <c r="B43" i="3"/>
  <c r="B39" i="3"/>
  <c r="B37" i="3"/>
  <c r="B34" i="3"/>
  <c r="B30" i="3"/>
  <c r="B28" i="3"/>
  <c r="B23" i="3"/>
  <c r="B20" i="3"/>
  <c r="B16" i="3"/>
  <c r="B61" i="3" l="1"/>
</calcChain>
</file>

<file path=xl/sharedStrings.xml><?xml version="1.0" encoding="utf-8"?>
<sst xmlns="http://schemas.openxmlformats.org/spreadsheetml/2006/main" count="134" uniqueCount="65">
  <si>
    <t>Ф.И.О. респондента</t>
  </si>
  <si>
    <t>Дата рождения респондента</t>
  </si>
  <si>
    <t>Дата заполнения карточки теста</t>
  </si>
  <si>
    <t>Позиция / претендуемая должность</t>
  </si>
  <si>
    <t>Тест для помощника юриста (корп право и банкротство)_доп</t>
  </si>
  <si>
    <t>Вопрос</t>
  </si>
  <si>
    <t>Варианты ответа:</t>
  </si>
  <si>
    <t>Законом</t>
  </si>
  <si>
    <t>Законом и уставом общества</t>
  </si>
  <si>
    <t>Законом, уставом и положением о совете директоров Общества</t>
  </si>
  <si>
    <t>Основное общество ни при каких условиях не отвечает по долгам дочернего общества</t>
  </si>
  <si>
    <t>Основное общество отвечает солидарно с дочерним обществом по сделкам, заключенным последним во исполнение указаний или с согласия основного общества, за исключением случаев голосования основного общества по вопросу об одобрении сделки на общем собрании участников дочернего общества, а также одобрения сделки органом управления основного общества, если необходимость такого одобрения предусмотрена уставом дочернего и (или) основного общества</t>
  </si>
  <si>
    <t>Основное общество отвечает субсидиарно по долгам дочернего при его банкротстве по вине основного общества</t>
  </si>
  <si>
    <t>Основное общество отвечает субсидиарно в текущей деятельности дочернего общества по сделкам, совершенным дочерним обществом во исполнение указаний основного общества</t>
  </si>
  <si>
    <t>Основное общество несет солидарную ответственность при банкротстве дочернего общества, независимо от наличия в действиях основного общества вины</t>
  </si>
  <si>
    <t>Вставьте цифру 1 в квадрат напротив верного на ваш взгляд ответа</t>
  </si>
  <si>
    <r>
      <t xml:space="preserve">Вопрос №1
</t>
    </r>
    <r>
      <rPr>
        <sz val="14"/>
        <color theme="1"/>
        <rFont val="Calibri"/>
        <family val="2"/>
        <charset val="204"/>
        <scheme val="minor"/>
      </rPr>
      <t>Компетенция Совета директоров определяется:</t>
    </r>
  </si>
  <si>
    <r>
      <t xml:space="preserve">Вопрос №2
</t>
    </r>
    <r>
      <rPr>
        <sz val="14"/>
        <color theme="1"/>
        <rFont val="Calibri"/>
        <family val="2"/>
        <charset val="204"/>
        <scheme val="minor"/>
      </rPr>
      <t>Применительно к ответственности основного общества по обязательствам дочернего следует утверждать: (выберите два правильных варианта ответа)</t>
    </r>
  </si>
  <si>
    <t>Позиция ВС РФ по данному вопросу отсутствует</t>
  </si>
  <si>
    <t>Да</t>
  </si>
  <si>
    <t>Нет</t>
  </si>
  <si>
    <t>Всем акционерам</t>
  </si>
  <si>
    <t>Акционерам, владеющим в совокупности не менее 2 % голосующих акций</t>
  </si>
  <si>
    <t>Акционеру (акционерам), владеющему не менее чем 25 процентами голосующих акций общества</t>
  </si>
  <si>
    <t>Акционерам, владеющим в совокупности не менее 50 % голосующих акций</t>
  </si>
  <si>
    <t>С момента, когда участник общества узнал или должен был узнать о факте совершения сделки</t>
  </si>
  <si>
    <t>По общему правилу с момента, когда сам директор совершил данную сделку</t>
  </si>
  <si>
    <t>С момента, когда сам директор совершил данную сделку, кроме случаев сговора.</t>
  </si>
  <si>
    <t>Да, но только если будет доказано, что другая сторона сделки знала или должна была знать о наличии корпоративного договора и нарушении его условий</t>
  </si>
  <si>
    <t>Нет, так как иное означало бы нарушение принципа относительности договорных обязательств</t>
  </si>
  <si>
    <t>Нет, но такая возможность иногда признается в судебной практике</t>
  </si>
  <si>
    <t xml:space="preserve"> Да, эта возможность прямо допущена в ГК</t>
  </si>
  <si>
    <t>Нет, ГК РФ такую возможность прямо запрещает</t>
  </si>
  <si>
    <t xml:space="preserve"> Данный вопрос прямо в законе не разрешен и вызывает разночтения в судебной практике</t>
  </si>
  <si>
    <t>Конкурсного кредитора</t>
  </si>
  <si>
    <t>Неденежного требования</t>
  </si>
  <si>
    <t>Текущего кредитора</t>
  </si>
  <si>
    <t>По усмотрению сторон</t>
  </si>
  <si>
    <t>Законом не регулируется</t>
  </si>
  <si>
    <t>Конкурсные кредиторы и уполномоченные органы, требования которых включены в реестр требований кредиторов на дату проведения собрания кредиторов</t>
  </si>
  <si>
    <t>Кредиторы по денежным обязательствам, срок исполнения которых наступил до момента возбуждения дела о несостоятельности (банкротстве)</t>
  </si>
  <si>
    <t>Кредиторы по гражданско-правовым обязательствам и уполномоченные органы, предоставившие вступившие в силу судебное решение, подтверждающее размер их требований</t>
  </si>
  <si>
    <t>Конкурсные кредиторы, а также участники (учредители) должника, уполномоченные органы</t>
  </si>
  <si>
    <t>Участвовать с правом голоса на собрании кредиторов</t>
  </si>
  <si>
    <t>Ходатайствовать о кандидатуре управляющего по делу о банкротстве организации-должника</t>
  </si>
  <si>
    <t>Ходатайствовать о введении финансового оздоровления в отношении организации-должника</t>
  </si>
  <si>
    <t>Наблюдение</t>
  </si>
  <si>
    <t>Финансовое оздоровление</t>
  </si>
  <si>
    <t>Конкурсное производство</t>
  </si>
  <si>
    <t>Внешнее управление</t>
  </si>
  <si>
    <r>
      <rPr>
        <b/>
        <sz val="14"/>
        <color theme="1"/>
        <rFont val="Calibri"/>
        <family val="2"/>
        <charset val="204"/>
        <scheme val="minor"/>
      </rPr>
      <t>Вопрос №3</t>
    </r>
    <r>
      <rPr>
        <sz val="14"/>
        <color theme="1"/>
        <rFont val="Calibri"/>
        <family val="2"/>
        <charset val="204"/>
        <scheme val="minor"/>
      </rPr>
      <t xml:space="preserve">
Подлежит ли по общему правилу в силу правовых позиций ВС РФ нотариальному удостоверение решение единственного участника ООО:</t>
    </r>
  </si>
  <si>
    <r>
      <rPr>
        <b/>
        <sz val="14"/>
        <color theme="1"/>
        <rFont val="Calibri"/>
        <family val="2"/>
        <charset val="204"/>
        <scheme val="minor"/>
      </rPr>
      <t>Вопрос №4</t>
    </r>
    <r>
      <rPr>
        <sz val="14"/>
        <color theme="1"/>
        <rFont val="Calibri"/>
        <family val="2"/>
        <charset val="204"/>
        <scheme val="minor"/>
      </rPr>
      <t xml:space="preserve">
Акционерное общество обязано предоставлять доступ к документам бухгалтерского учета и протоколам заседания коллегиального исполнительного органа:</t>
    </r>
  </si>
  <si>
    <r>
      <rPr>
        <b/>
        <sz val="14"/>
        <color theme="1"/>
        <rFont val="Calibri"/>
        <family val="2"/>
        <charset val="204"/>
        <scheme val="minor"/>
      </rPr>
      <t>Вопрос №5</t>
    </r>
    <r>
      <rPr>
        <sz val="14"/>
        <color theme="1"/>
        <rFont val="Calibri"/>
        <family val="2"/>
        <charset val="204"/>
        <scheme val="minor"/>
      </rPr>
      <t xml:space="preserve">
Исковая давность по иску участника общества об оспаривании совершенной директором общества сделки по корпоративным основаниям согласно практике ВС РФ течет:</t>
    </r>
  </si>
  <si>
    <r>
      <rPr>
        <b/>
        <sz val="14"/>
        <color theme="1"/>
        <rFont val="Calibri"/>
        <family val="2"/>
        <charset val="204"/>
        <scheme val="minor"/>
      </rPr>
      <t>Вопрос №6</t>
    </r>
    <r>
      <rPr>
        <sz val="14"/>
        <color theme="1"/>
        <rFont val="Calibri"/>
        <family val="2"/>
        <charset val="204"/>
        <scheme val="minor"/>
      </rPr>
      <t xml:space="preserve">
Может ли согласно ГК РФ оспариваться сделка, совершенная одной из сторон корпоративного договора с третьим лицом в нарушение условий корпоративного договора?</t>
    </r>
  </si>
  <si>
    <r>
      <rPr>
        <b/>
        <sz val="14"/>
        <color theme="1"/>
        <rFont val="Calibri"/>
        <family val="2"/>
        <charset val="204"/>
        <scheme val="minor"/>
      </rPr>
      <t>Вопрос №7</t>
    </r>
    <r>
      <rPr>
        <sz val="14"/>
        <color theme="1"/>
        <rFont val="Calibri"/>
        <family val="2"/>
        <charset val="204"/>
        <scheme val="minor"/>
      </rPr>
      <t xml:space="preserve">
Допускает ли законодательство исключение участника ООО по суду за нарушение своих обязанностей не совершать действия (бездействия), причиняющие существенный вред обществу?</t>
    </r>
  </si>
  <si>
    <r>
      <rPr>
        <b/>
        <sz val="14"/>
        <color theme="1"/>
        <rFont val="Calibri"/>
        <family val="2"/>
        <charset val="204"/>
        <scheme val="minor"/>
      </rPr>
      <t>Вопрос №8</t>
    </r>
    <r>
      <rPr>
        <sz val="14"/>
        <color theme="1"/>
        <rFont val="Calibri"/>
        <family val="2"/>
        <charset val="204"/>
        <scheme val="minor"/>
      </rPr>
      <t xml:space="preserve">
Может кредитор общества заключить с участниками общества договор, обязывающий их согласовывать с кредитором принятие тех или иных корпоративных решений?</t>
    </r>
  </si>
  <si>
    <r>
      <rPr>
        <b/>
        <sz val="14"/>
        <color theme="1"/>
        <rFont val="Calibri"/>
        <family val="2"/>
        <charset val="204"/>
        <scheme val="minor"/>
      </rPr>
      <t>Вопрос №9</t>
    </r>
    <r>
      <rPr>
        <sz val="14"/>
        <color theme="1"/>
        <rFont val="Calibri"/>
        <family val="2"/>
        <charset val="204"/>
        <scheme val="minor"/>
      </rPr>
      <t xml:space="preserve">
Требование о возмещении убытков в связи с расторжением договора поставки в процедуре наблюдения, исполненного кредитором до возбуждения дела о несостоятельности (банкротстве), квалифицируется судом в качестве требования:</t>
    </r>
  </si>
  <si>
    <r>
      <t xml:space="preserve">Вопрос №10
</t>
    </r>
    <r>
      <rPr>
        <sz val="14"/>
        <color rgb="FF333333"/>
        <rFont val="Calibri"/>
        <family val="2"/>
        <charset val="204"/>
        <scheme val="minor"/>
      </rPr>
      <t>В собрании кредиторов с правом голоса участвуют:</t>
    </r>
  </si>
  <si>
    <r>
      <rPr>
        <b/>
        <sz val="14"/>
        <color theme="1"/>
        <rFont val="Calibri"/>
        <family val="2"/>
        <charset val="204"/>
        <scheme val="minor"/>
      </rPr>
      <t>Вопрос №11</t>
    </r>
    <r>
      <rPr>
        <sz val="14"/>
        <color theme="1"/>
        <rFont val="Calibri"/>
        <family val="2"/>
        <charset val="204"/>
        <scheme val="minor"/>
      </rPr>
      <t xml:space="preserve">
Учредители (участники) организации-должника вправе:</t>
    </r>
  </si>
  <si>
    <r>
      <rPr>
        <b/>
        <sz val="14"/>
        <color theme="1"/>
        <rFont val="Calibri"/>
        <family val="2"/>
        <charset val="204"/>
        <scheme val="minor"/>
      </rPr>
      <t>Вопрос №12</t>
    </r>
    <r>
      <rPr>
        <sz val="14"/>
        <color theme="1"/>
        <rFont val="Calibri"/>
        <family val="2"/>
        <charset val="204"/>
        <scheme val="minor"/>
      </rPr>
      <t xml:space="preserve">
В какой (их) процедурах банкротства (несостоятельности) прекращаются полномочия единоличного исполнительного органа:</t>
    </r>
  </si>
  <si>
    <r>
      <rPr>
        <b/>
        <sz val="14"/>
        <color theme="1"/>
        <rFont val="Calibri"/>
        <family val="2"/>
        <charset val="204"/>
        <scheme val="minor"/>
      </rPr>
      <t>Вопрос №13</t>
    </r>
    <r>
      <rPr>
        <sz val="14"/>
        <color theme="1"/>
        <rFont val="Calibri"/>
        <family val="2"/>
        <charset val="204"/>
        <scheme val="minor"/>
      </rPr>
      <t xml:space="preserve">
Какие вопросы Вы хотели бы задать на собеседовании?</t>
    </r>
  </si>
  <si>
    <r>
      <rPr>
        <b/>
        <sz val="14"/>
        <color theme="1"/>
        <rFont val="Calibri"/>
        <family val="2"/>
        <charset val="204"/>
        <scheme val="minor"/>
      </rPr>
      <t>Вопрос №14</t>
    </r>
    <r>
      <rPr>
        <sz val="14"/>
        <color theme="1"/>
        <rFont val="Calibri"/>
        <family val="2"/>
        <charset val="204"/>
        <scheme val="minor"/>
      </rPr>
      <t xml:space="preserve">
Наиболее значимое событие в области права в 2019-2020 годах. </t>
    </r>
  </si>
  <si>
    <r>
      <rPr>
        <b/>
        <sz val="14"/>
        <color theme="1"/>
        <rFont val="Calibri"/>
        <family val="2"/>
        <charset val="204"/>
        <scheme val="minor"/>
      </rPr>
      <t>Вопрос №15</t>
    </r>
    <r>
      <rPr>
        <sz val="14"/>
        <color theme="1"/>
        <rFont val="Calibri"/>
        <family val="2"/>
        <charset val="204"/>
        <scheme val="minor"/>
      </rPr>
      <t xml:space="preserve">
ФАКУЛЬТАТИВНЫЙ ВОПРОС. В обществе с ограниченной ответственностью введена процедура наблюдения . За год до возбуждения дела о банкротстве совершена сделка по передаче имущества в аренду по цене ниже рыночной. Кто может подать иск об оспаривании сделки и какие последствия удовлетворения иска.  </t>
    </r>
  </si>
  <si>
    <t>Баллы</t>
  </si>
  <si>
    <t>верный вариант ответа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</si>
</sst>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4"/>
      <color theme="0"/>
      <name val="Calibri"/>
      <family val="2"/>
      <charset val="204"/>
      <scheme val="minor"/>
    </font>
    <font>
      <b/>
      <sz val="14"/>
      <color rgb="FF333333"/>
      <name val="Calibri"/>
      <family val="2"/>
      <charset val="204"/>
      <scheme val="minor"/>
    </font>
    <font>
      <sz val="14"/>
      <color rgb="FF333333"/>
      <name val="Calibri"/>
      <family val="2"/>
      <charset val="204"/>
      <scheme val="minor"/>
    </font>
    <font>
      <b/>
      <sz val="12"/>
      <color rgb="FF333333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16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49" fontId="2" fillId="2" borderId="2" xfId="1" applyNumberFormat="1" applyFont="1" applyFill="1" applyBorder="1" applyAlignment="1" applyProtection="1">
      <alignment horizontal="center" wrapText="1" shrinkToFit="1"/>
    </xf>
    <xf numFmtId="49" fontId="1" fillId="0" borderId="0" xfId="1" applyNumberFormat="1" applyAlignment="1">
      <alignment wrapText="1" shrinkToFit="1"/>
    </xf>
    <xf numFmtId="49" fontId="4" fillId="0" borderId="3" xfId="1" applyNumberFormat="1" applyFont="1" applyFill="1" applyBorder="1" applyAlignment="1" applyProtection="1">
      <alignment horizontal="center" wrapText="1" shrinkToFit="1"/>
      <protection locked="0"/>
    </xf>
    <xf numFmtId="49" fontId="2" fillId="2" borderId="3" xfId="1" applyNumberFormat="1" applyFont="1" applyFill="1" applyBorder="1" applyAlignment="1" applyProtection="1">
      <alignment horizontal="center" wrapText="1" shrinkToFit="1"/>
    </xf>
    <xf numFmtId="49" fontId="4" fillId="0" borderId="4" xfId="1" applyNumberFormat="1" applyFont="1" applyFill="1" applyBorder="1" applyAlignment="1" applyProtection="1">
      <alignment horizontal="center" wrapText="1" shrinkToFit="1"/>
      <protection locked="0"/>
    </xf>
    <xf numFmtId="49" fontId="2" fillId="0" borderId="0" xfId="1" applyNumberFormat="1" applyFont="1" applyBorder="1" applyAlignment="1" applyProtection="1">
      <alignment horizontal="center" wrapText="1" shrinkToFit="1"/>
    </xf>
    <xf numFmtId="49" fontId="0" fillId="0" borderId="0" xfId="0" applyNumberFormat="1" applyAlignment="1">
      <alignment wrapText="1" shrinkToFit="1"/>
    </xf>
    <xf numFmtId="1" fontId="0" fillId="0" borderId="0" xfId="0" applyNumberFormat="1" applyAlignment="1">
      <alignment wrapText="1" shrinkToFit="1"/>
    </xf>
    <xf numFmtId="0" fontId="0" fillId="0" borderId="13" xfId="0" applyBorder="1"/>
    <xf numFmtId="49" fontId="2" fillId="2" borderId="7" xfId="1" applyNumberFormat="1" applyFont="1" applyFill="1" applyBorder="1" applyAlignment="1" applyProtection="1">
      <alignment horizontal="center" vertical="center" wrapText="1" shrinkToFit="1"/>
    </xf>
    <xf numFmtId="49" fontId="7" fillId="3" borderId="15" xfId="0" applyNumberFormat="1" applyFont="1" applyFill="1" applyBorder="1" applyAlignment="1">
      <alignment wrapText="1" shrinkToFit="1"/>
    </xf>
    <xf numFmtId="49" fontId="7" fillId="0" borderId="8" xfId="1" applyNumberFormat="1" applyFont="1" applyFill="1" applyBorder="1" applyAlignment="1" applyProtection="1">
      <alignment horizontal="left" wrapText="1" shrinkToFit="1"/>
      <protection locked="0"/>
    </xf>
    <xf numFmtId="49" fontId="7" fillId="3" borderId="21" xfId="0" applyNumberFormat="1" applyFont="1" applyFill="1" applyBorder="1" applyAlignment="1">
      <alignment wrapText="1" shrinkToFit="1"/>
    </xf>
    <xf numFmtId="49" fontId="0" fillId="0" borderId="13" xfId="0" applyNumberFormat="1" applyBorder="1" applyAlignment="1">
      <alignment wrapText="1" shrinkToFit="1"/>
    </xf>
    <xf numFmtId="49" fontId="7" fillId="3" borderId="22" xfId="0" applyNumberFormat="1" applyFont="1" applyFill="1" applyBorder="1" applyAlignment="1">
      <alignment wrapText="1" shrinkToFit="1"/>
    </xf>
    <xf numFmtId="49" fontId="12" fillId="3" borderId="21" xfId="0" applyNumberFormat="1" applyFont="1" applyFill="1" applyBorder="1" applyAlignment="1">
      <alignment wrapText="1" shrinkToFit="1"/>
    </xf>
    <xf numFmtId="49" fontId="7" fillId="3" borderId="5" xfId="1" applyNumberFormat="1" applyFont="1" applyFill="1" applyBorder="1" applyAlignment="1" applyProtection="1">
      <alignment horizontal="left" wrapText="1" shrinkToFit="1"/>
      <protection locked="0"/>
    </xf>
    <xf numFmtId="49" fontId="7" fillId="0" borderId="22" xfId="1" applyNumberFormat="1" applyFont="1" applyFill="1" applyBorder="1" applyAlignment="1" applyProtection="1">
      <alignment horizontal="left" wrapText="1" shrinkToFit="1"/>
      <protection locked="0"/>
    </xf>
    <xf numFmtId="49" fontId="7" fillId="0" borderId="25" xfId="1" applyNumberFormat="1" applyFont="1" applyFill="1" applyBorder="1" applyAlignment="1" applyProtection="1">
      <alignment horizontal="left" wrapText="1" shrinkToFit="1"/>
      <protection locked="0"/>
    </xf>
    <xf numFmtId="49" fontId="8" fillId="3" borderId="19" xfId="0" applyNumberFormat="1" applyFont="1" applyFill="1" applyBorder="1" applyAlignment="1">
      <alignment wrapText="1" shrinkToFit="1"/>
    </xf>
    <xf numFmtId="49" fontId="7" fillId="3" borderId="30" xfId="0" applyNumberFormat="1" applyFont="1" applyFill="1" applyBorder="1" applyAlignment="1">
      <alignment wrapText="1" shrinkToFit="1"/>
    </xf>
    <xf numFmtId="49" fontId="7" fillId="3" borderId="25" xfId="0" applyNumberFormat="1" applyFont="1" applyFill="1" applyBorder="1" applyAlignment="1">
      <alignment wrapText="1" shrinkToFit="1"/>
    </xf>
    <xf numFmtId="49" fontId="3" fillId="0" borderId="32" xfId="0" applyNumberFormat="1" applyFont="1" applyBorder="1" applyAlignment="1">
      <alignment horizontal="left" vertical="center" wrapText="1" shrinkToFit="1"/>
    </xf>
    <xf numFmtId="49" fontId="3" fillId="0" borderId="36" xfId="0" applyNumberFormat="1" applyFont="1" applyBorder="1" applyAlignment="1">
      <alignment horizontal="left" vertical="center" wrapText="1" shrinkToFit="1"/>
    </xf>
    <xf numFmtId="49" fontId="0" fillId="0" borderId="0" xfId="0" applyNumberFormat="1" applyBorder="1" applyAlignment="1">
      <alignment wrapText="1" shrinkToFit="1"/>
    </xf>
    <xf numFmtId="0" fontId="0" fillId="0" borderId="0" xfId="0" applyBorder="1"/>
    <xf numFmtId="0" fontId="0" fillId="0" borderId="0" xfId="0" applyFill="1"/>
    <xf numFmtId="0" fontId="0" fillId="4" borderId="0" xfId="0" applyFill="1"/>
    <xf numFmtId="1" fontId="6" fillId="0" borderId="16" xfId="1" applyNumberFormat="1" applyFont="1" applyBorder="1" applyAlignment="1" applyProtection="1">
      <alignment horizontal="center" vertical="center" wrapText="1" shrinkToFit="1"/>
    </xf>
    <xf numFmtId="1" fontId="6" fillId="0" borderId="18" xfId="1" applyNumberFormat="1" applyFont="1" applyBorder="1" applyAlignment="1" applyProtection="1">
      <alignment horizontal="center" vertical="center" wrapText="1" shrinkToFit="1"/>
    </xf>
    <xf numFmtId="1" fontId="0" fillId="0" borderId="0" xfId="0" applyNumberFormat="1" applyBorder="1" applyAlignment="1">
      <alignment horizontal="center" wrapText="1" shrinkToFit="1"/>
    </xf>
    <xf numFmtId="1" fontId="0" fillId="0" borderId="0" xfId="0" applyNumberFormat="1" applyAlignment="1">
      <alignment horizontal="center" wrapText="1" shrinkToFit="1"/>
    </xf>
    <xf numFmtId="1" fontId="6" fillId="0" borderId="0" xfId="1" applyNumberFormat="1" applyFont="1" applyBorder="1" applyAlignment="1" applyProtection="1">
      <alignment horizontal="center" vertical="center" wrapText="1" shrinkToFit="1"/>
    </xf>
    <xf numFmtId="1" fontId="6" fillId="0" borderId="33" xfId="1" applyNumberFormat="1" applyFont="1" applyBorder="1" applyAlignment="1" applyProtection="1">
      <alignment horizontal="center" vertical="center" wrapText="1" shrinkToFit="1"/>
    </xf>
    <xf numFmtId="1" fontId="7" fillId="0" borderId="34" xfId="0" applyNumberFormat="1" applyFont="1" applyBorder="1" applyAlignment="1">
      <alignment horizontal="center" wrapText="1" shrinkToFit="1"/>
    </xf>
    <xf numFmtId="1" fontId="7" fillId="0" borderId="35" xfId="0" applyNumberFormat="1" applyFont="1" applyBorder="1" applyAlignment="1">
      <alignment horizontal="center" wrapText="1" shrinkToFit="1"/>
    </xf>
    <xf numFmtId="1" fontId="7" fillId="0" borderId="37" xfId="0" applyNumberFormat="1" applyFont="1" applyBorder="1" applyAlignment="1">
      <alignment horizontal="center" wrapText="1" shrinkToFit="1"/>
    </xf>
    <xf numFmtId="1" fontId="7" fillId="0" borderId="38" xfId="0" applyNumberFormat="1" applyFont="1" applyBorder="1" applyAlignment="1">
      <alignment horizontal="center" wrapText="1" shrinkToFit="1"/>
    </xf>
    <xf numFmtId="49" fontId="3" fillId="0" borderId="26" xfId="0" applyNumberFormat="1" applyFont="1" applyBorder="1" applyAlignment="1">
      <alignment horizontal="left" vertical="center" wrapText="1" shrinkToFit="1"/>
    </xf>
    <xf numFmtId="49" fontId="3" fillId="0" borderId="17" xfId="0" applyNumberFormat="1" applyFont="1" applyBorder="1" applyAlignment="1">
      <alignment horizontal="left" vertical="center" wrapText="1" shrinkToFit="1"/>
    </xf>
    <xf numFmtId="49" fontId="3" fillId="0" borderId="23" xfId="0" applyNumberFormat="1" applyFont="1" applyBorder="1" applyAlignment="1">
      <alignment horizontal="left" vertical="center" wrapText="1" shrinkToFit="1"/>
    </xf>
    <xf numFmtId="0" fontId="10" fillId="0" borderId="2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 shrinkToFit="1"/>
    </xf>
    <xf numFmtId="49" fontId="3" fillId="0" borderId="24" xfId="0" applyNumberFormat="1" applyFont="1" applyBorder="1" applyAlignment="1">
      <alignment horizontal="left" vertical="center" wrapText="1" shrinkToFit="1"/>
    </xf>
    <xf numFmtId="49" fontId="3" fillId="0" borderId="1" xfId="0" applyNumberFormat="1" applyFont="1" applyBorder="1" applyAlignment="1">
      <alignment horizontal="left" vertical="center" wrapText="1" shrinkToFit="1"/>
    </xf>
    <xf numFmtId="49" fontId="3" fillId="0" borderId="12" xfId="0" applyNumberFormat="1" applyFont="1" applyBorder="1" applyAlignment="1">
      <alignment horizontal="left" vertical="center" wrapText="1" shrinkToFit="1"/>
    </xf>
    <xf numFmtId="49" fontId="3" fillId="0" borderId="0" xfId="1" applyNumberFormat="1" applyFont="1" applyAlignment="1" applyProtection="1">
      <alignment horizontal="center" wrapText="1" shrinkToFit="1"/>
    </xf>
    <xf numFmtId="49" fontId="2" fillId="0" borderId="0" xfId="1" applyNumberFormat="1" applyFont="1" applyAlignment="1" applyProtection="1">
      <alignment horizontal="center" wrapText="1" shrinkToFit="1"/>
    </xf>
    <xf numFmtId="49" fontId="2" fillId="0" borderId="0" xfId="1" applyNumberFormat="1" applyFont="1" applyBorder="1" applyAlignment="1" applyProtection="1">
      <alignment horizontal="left" wrapText="1" shrinkToFit="1"/>
    </xf>
    <xf numFmtId="49" fontId="2" fillId="0" borderId="17" xfId="1" applyNumberFormat="1" applyFont="1" applyBorder="1" applyAlignment="1" applyProtection="1">
      <alignment horizontal="left" vertical="center" wrapText="1" shrinkToFit="1"/>
    </xf>
    <xf numFmtId="49" fontId="2" fillId="0" borderId="23" xfId="1" applyNumberFormat="1" applyFont="1" applyBorder="1" applyAlignment="1" applyProtection="1">
      <alignment horizontal="left" vertical="center" wrapText="1" shrinkToFit="1"/>
    </xf>
    <xf numFmtId="49" fontId="2" fillId="0" borderId="24" xfId="1" applyNumberFormat="1" applyFont="1" applyBorder="1" applyAlignment="1" applyProtection="1">
      <alignment horizontal="left" vertical="center" wrapText="1" shrinkToFit="1"/>
    </xf>
    <xf numFmtId="49" fontId="2" fillId="0" borderId="1" xfId="1" applyNumberFormat="1" applyFont="1" applyBorder="1" applyAlignment="1" applyProtection="1">
      <alignment horizontal="left" vertical="center" wrapText="1" shrinkToFit="1"/>
    </xf>
    <xf numFmtId="49" fontId="2" fillId="0" borderId="12" xfId="1" applyNumberFormat="1" applyFont="1" applyBorder="1" applyAlignment="1" applyProtection="1">
      <alignment horizontal="left" vertical="center" wrapText="1" shrinkToFit="1"/>
    </xf>
    <xf numFmtId="49" fontId="2" fillId="2" borderId="9" xfId="1" applyNumberFormat="1" applyFont="1" applyFill="1" applyBorder="1" applyAlignment="1" applyProtection="1">
      <alignment horizontal="center" vertical="center" wrapText="1" shrinkToFit="1"/>
    </xf>
    <xf numFmtId="49" fontId="2" fillId="2" borderId="6" xfId="1" applyNumberFormat="1" applyFont="1" applyFill="1" applyBorder="1" applyAlignment="1" applyProtection="1">
      <alignment horizontal="center" vertical="center" wrapText="1" shrinkToFit="1"/>
    </xf>
    <xf numFmtId="49" fontId="5" fillId="0" borderId="10" xfId="1" applyNumberFormat="1" applyFont="1" applyFill="1" applyBorder="1" applyAlignment="1" applyProtection="1">
      <alignment horizontal="center" wrapText="1" shrinkToFit="1"/>
    </xf>
    <xf numFmtId="49" fontId="5" fillId="0" borderId="0" xfId="1" applyNumberFormat="1" applyFont="1" applyFill="1" applyBorder="1" applyAlignment="1" applyProtection="1">
      <alignment horizontal="center" wrapText="1" shrinkToFit="1"/>
    </xf>
    <xf numFmtId="49" fontId="9" fillId="0" borderId="10" xfId="1" applyNumberFormat="1" applyFont="1" applyFill="1" applyBorder="1" applyAlignment="1" applyProtection="1">
      <alignment horizontal="center" wrapText="1" shrinkToFit="1"/>
      <protection locked="0"/>
    </xf>
    <xf numFmtId="49" fontId="9" fillId="0" borderId="0" xfId="1" applyNumberFormat="1" applyFont="1" applyFill="1" applyBorder="1" applyAlignment="1" applyProtection="1">
      <alignment horizontal="center" wrapText="1" shrinkToFit="1"/>
      <protection locked="0"/>
    </xf>
    <xf numFmtId="49" fontId="2" fillId="0" borderId="0" xfId="1" applyNumberFormat="1" applyFont="1" applyBorder="1" applyAlignment="1" applyProtection="1">
      <alignment horizontal="center" wrapText="1" shrinkToFit="1"/>
    </xf>
    <xf numFmtId="49" fontId="1" fillId="0" borderId="11" xfId="1" applyNumberFormat="1" applyBorder="1" applyAlignment="1">
      <alignment horizontal="center" wrapText="1" shrinkToFit="1"/>
    </xf>
    <xf numFmtId="49" fontId="0" fillId="4" borderId="1" xfId="0" applyNumberFormat="1" applyFill="1" applyBorder="1" applyAlignment="1">
      <alignment wrapText="1" shrinkToFit="1"/>
    </xf>
    <xf numFmtId="49" fontId="7" fillId="3" borderId="20" xfId="1" applyNumberFormat="1" applyFont="1" applyFill="1" applyBorder="1" applyAlignment="1" applyProtection="1">
      <alignment horizontal="left" wrapText="1" shrinkToFit="1"/>
      <protection locked="0"/>
    </xf>
    <xf numFmtId="49" fontId="7" fillId="3" borderId="19" xfId="0" applyNumberFormat="1" applyFont="1" applyFill="1" applyBorder="1" applyAlignment="1">
      <alignment wrapText="1" shrinkToFit="1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 wrapText="1" shrinkToFit="1"/>
    </xf>
    <xf numFmtId="0" fontId="0" fillId="4" borderId="44" xfId="0" applyNumberFormat="1" applyFill="1" applyBorder="1" applyAlignment="1">
      <alignment horizontal="center" vertical="center" wrapText="1" shrinkToFit="1"/>
    </xf>
    <xf numFmtId="0" fontId="0" fillId="4" borderId="24" xfId="0" applyNumberFormat="1" applyFill="1" applyBorder="1" applyAlignment="1">
      <alignment horizontal="center" vertical="center" wrapText="1" shrinkToFit="1"/>
    </xf>
    <xf numFmtId="0" fontId="0" fillId="4" borderId="1" xfId="0" applyNumberFormat="1" applyFont="1" applyFill="1" applyBorder="1" applyAlignment="1">
      <alignment horizontal="center" vertical="center" wrapText="1" shrinkToFit="1"/>
    </xf>
    <xf numFmtId="49" fontId="2" fillId="5" borderId="0" xfId="1" applyNumberFormat="1" applyFont="1" applyFill="1" applyAlignment="1" applyProtection="1">
      <alignment horizontal="center" wrapText="1" shrinkToFit="1"/>
    </xf>
    <xf numFmtId="0" fontId="0" fillId="5" borderId="0" xfId="0" applyFill="1"/>
    <xf numFmtId="49" fontId="3" fillId="5" borderId="0" xfId="1" applyNumberFormat="1" applyFont="1" applyFill="1" applyAlignment="1" applyProtection="1">
      <alignment horizontal="center" wrapText="1" shrinkToFit="1"/>
    </xf>
    <xf numFmtId="49" fontId="5" fillId="5" borderId="10" xfId="1" applyNumberFormat="1" applyFont="1" applyFill="1" applyBorder="1" applyAlignment="1" applyProtection="1">
      <alignment horizontal="center" wrapText="1" shrinkToFit="1"/>
    </xf>
    <xf numFmtId="49" fontId="5" fillId="5" borderId="0" xfId="1" applyNumberFormat="1" applyFont="1" applyFill="1" applyBorder="1" applyAlignment="1" applyProtection="1">
      <alignment horizontal="center" wrapText="1" shrinkToFit="1"/>
    </xf>
    <xf numFmtId="49" fontId="9" fillId="5" borderId="10" xfId="1" applyNumberFormat="1" applyFont="1" applyFill="1" applyBorder="1" applyAlignment="1" applyProtection="1">
      <alignment horizontal="center" wrapText="1" shrinkToFit="1"/>
      <protection locked="0"/>
    </xf>
    <xf numFmtId="49" fontId="9" fillId="5" borderId="0" xfId="1" applyNumberFormat="1" applyFont="1" applyFill="1" applyBorder="1" applyAlignment="1" applyProtection="1">
      <alignment horizontal="center" wrapText="1" shrinkToFit="1"/>
      <protection locked="0"/>
    </xf>
    <xf numFmtId="49" fontId="4" fillId="5" borderId="3" xfId="1" applyNumberFormat="1" applyFont="1" applyFill="1" applyBorder="1" applyAlignment="1" applyProtection="1">
      <alignment horizontal="center" wrapText="1" shrinkToFit="1"/>
      <protection locked="0"/>
    </xf>
    <xf numFmtId="49" fontId="2" fillId="5" borderId="0" xfId="1" applyNumberFormat="1" applyFont="1" applyFill="1" applyBorder="1" applyAlignment="1" applyProtection="1">
      <alignment horizontal="center" wrapText="1" shrinkToFit="1"/>
    </xf>
    <xf numFmtId="49" fontId="4" fillId="5" borderId="4" xfId="1" applyNumberFormat="1" applyFont="1" applyFill="1" applyBorder="1" applyAlignment="1" applyProtection="1">
      <alignment horizontal="center" wrapText="1" shrinkToFit="1"/>
      <protection locked="0"/>
    </xf>
    <xf numFmtId="49" fontId="2" fillId="5" borderId="0" xfId="1" applyNumberFormat="1" applyFont="1" applyFill="1" applyBorder="1" applyAlignment="1" applyProtection="1">
      <alignment horizontal="center" wrapText="1" shrinkToFit="1"/>
    </xf>
    <xf numFmtId="49" fontId="2" fillId="5" borderId="0" xfId="1" applyNumberFormat="1" applyFont="1" applyFill="1" applyBorder="1" applyAlignment="1" applyProtection="1">
      <alignment horizontal="left" wrapText="1" shrinkToFit="1"/>
    </xf>
    <xf numFmtId="49" fontId="1" fillId="5" borderId="0" xfId="1" applyNumberFormat="1" applyFill="1" applyAlignment="1">
      <alignment wrapText="1" shrinkToFit="1"/>
    </xf>
    <xf numFmtId="49" fontId="1" fillId="5" borderId="11" xfId="1" applyNumberFormat="1" applyFill="1" applyBorder="1" applyAlignment="1">
      <alignment horizontal="center" wrapText="1" shrinkToFit="1"/>
    </xf>
    <xf numFmtId="49" fontId="2" fillId="5" borderId="17" xfId="1" applyNumberFormat="1" applyFont="1" applyFill="1" applyBorder="1" applyAlignment="1" applyProtection="1">
      <alignment horizontal="left" vertical="center" wrapText="1" shrinkToFit="1"/>
    </xf>
    <xf numFmtId="49" fontId="2" fillId="5" borderId="23" xfId="1" applyNumberFormat="1" applyFont="1" applyFill="1" applyBorder="1" applyAlignment="1" applyProtection="1">
      <alignment horizontal="left" vertical="center" wrapText="1" shrinkToFit="1"/>
    </xf>
    <xf numFmtId="1" fontId="6" fillId="5" borderId="18" xfId="1" applyNumberFormat="1" applyFont="1" applyFill="1" applyBorder="1" applyAlignment="1" applyProtection="1">
      <alignment horizontal="left" vertical="center" wrapText="1" shrinkToFit="1"/>
    </xf>
    <xf numFmtId="49" fontId="7" fillId="5" borderId="39" xfId="1" applyNumberFormat="1" applyFont="1" applyFill="1" applyBorder="1" applyAlignment="1" applyProtection="1">
      <alignment horizontal="left" wrapText="1" shrinkToFit="1"/>
      <protection locked="0"/>
    </xf>
    <xf numFmtId="49" fontId="7" fillId="5" borderId="40" xfId="1" applyNumberFormat="1" applyFont="1" applyFill="1" applyBorder="1" applyAlignment="1" applyProtection="1">
      <alignment horizontal="left" wrapText="1" shrinkToFit="1"/>
      <protection locked="0"/>
    </xf>
    <xf numFmtId="49" fontId="7" fillId="5" borderId="19" xfId="1" applyNumberFormat="1" applyFont="1" applyFill="1" applyBorder="1" applyAlignment="1" applyProtection="1">
      <alignment horizontal="left" wrapText="1" shrinkToFit="1"/>
      <protection locked="0"/>
    </xf>
    <xf numFmtId="1" fontId="6" fillId="5" borderId="16" xfId="1" applyNumberFormat="1" applyFont="1" applyFill="1" applyBorder="1" applyAlignment="1" applyProtection="1">
      <alignment horizontal="left" vertical="center" wrapText="1" shrinkToFit="1"/>
    </xf>
    <xf numFmtId="49" fontId="2" fillId="5" borderId="24" xfId="1" applyNumberFormat="1" applyFont="1" applyFill="1" applyBorder="1" applyAlignment="1" applyProtection="1">
      <alignment horizontal="left" vertical="center" wrapText="1" shrinkToFit="1"/>
    </xf>
    <xf numFmtId="49" fontId="2" fillId="5" borderId="1" xfId="1" applyNumberFormat="1" applyFont="1" applyFill="1" applyBorder="1" applyAlignment="1" applyProtection="1">
      <alignment horizontal="left" vertical="center" wrapText="1" shrinkToFit="1"/>
    </xf>
    <xf numFmtId="49" fontId="2" fillId="5" borderId="12" xfId="1" applyNumberFormat="1" applyFont="1" applyFill="1" applyBorder="1" applyAlignment="1" applyProtection="1">
      <alignment horizontal="left" vertical="center" wrapText="1" shrinkToFit="1"/>
    </xf>
    <xf numFmtId="49" fontId="7" fillId="5" borderId="40" xfId="0" applyNumberFormat="1" applyFont="1" applyFill="1" applyBorder="1" applyAlignment="1">
      <alignment wrapText="1" shrinkToFit="1"/>
    </xf>
    <xf numFmtId="49" fontId="7" fillId="5" borderId="41" xfId="0" applyNumberFormat="1" applyFont="1" applyFill="1" applyBorder="1" applyAlignment="1">
      <alignment wrapText="1" shrinkToFit="1"/>
    </xf>
    <xf numFmtId="49" fontId="7" fillId="5" borderId="20" xfId="0" applyNumberFormat="1" applyFont="1" applyFill="1" applyBorder="1" applyAlignment="1">
      <alignment wrapText="1" shrinkToFit="1"/>
    </xf>
    <xf numFmtId="49" fontId="7" fillId="5" borderId="29" xfId="0" applyNumberFormat="1" applyFont="1" applyFill="1" applyBorder="1" applyAlignment="1">
      <alignment wrapText="1" shrinkToFit="1"/>
    </xf>
    <xf numFmtId="49" fontId="3" fillId="5" borderId="26" xfId="0" applyNumberFormat="1" applyFont="1" applyFill="1" applyBorder="1" applyAlignment="1">
      <alignment horizontal="left" vertical="center" wrapText="1" shrinkToFit="1"/>
    </xf>
    <xf numFmtId="49" fontId="3" fillId="5" borderId="17" xfId="0" applyNumberFormat="1" applyFont="1" applyFill="1" applyBorder="1" applyAlignment="1">
      <alignment horizontal="left" vertical="center" wrapText="1" shrinkToFit="1"/>
    </xf>
    <xf numFmtId="49" fontId="3" fillId="5" borderId="27" xfId="0" applyNumberFormat="1" applyFont="1" applyFill="1" applyBorder="1" applyAlignment="1">
      <alignment horizontal="left" vertical="center" wrapText="1" shrinkToFit="1"/>
    </xf>
    <xf numFmtId="49" fontId="3" fillId="5" borderId="23" xfId="0" applyNumberFormat="1" applyFont="1" applyFill="1" applyBorder="1" applyAlignment="1">
      <alignment horizontal="left" vertical="center" wrapText="1" shrinkToFit="1"/>
    </xf>
    <xf numFmtId="49" fontId="7" fillId="5" borderId="42" xfId="0" applyNumberFormat="1" applyFont="1" applyFill="1" applyBorder="1" applyAlignment="1">
      <alignment wrapText="1" shrinkToFit="1"/>
    </xf>
    <xf numFmtId="49" fontId="3" fillId="5" borderId="24" xfId="0" applyNumberFormat="1" applyFont="1" applyFill="1" applyBorder="1" applyAlignment="1">
      <alignment horizontal="left" vertical="center" wrapText="1" shrinkToFit="1"/>
    </xf>
    <xf numFmtId="49" fontId="3" fillId="5" borderId="1" xfId="0" applyNumberFormat="1" applyFont="1" applyFill="1" applyBorder="1" applyAlignment="1">
      <alignment horizontal="left" vertical="center" wrapText="1" shrinkToFit="1"/>
    </xf>
    <xf numFmtId="49" fontId="3" fillId="5" borderId="12" xfId="0" applyNumberFormat="1" applyFont="1" applyFill="1" applyBorder="1" applyAlignment="1">
      <alignment horizontal="left" vertical="center" wrapText="1" shrinkToFit="1"/>
    </xf>
    <xf numFmtId="49" fontId="7" fillId="5" borderId="0" xfId="0" applyNumberFormat="1" applyFont="1" applyFill="1" applyAlignment="1">
      <alignment wrapText="1" shrinkToFit="1"/>
    </xf>
    <xf numFmtId="49" fontId="7" fillId="5" borderId="28" xfId="0" applyNumberFormat="1" applyFont="1" applyFill="1" applyBorder="1" applyAlignment="1">
      <alignment wrapText="1" shrinkToFit="1"/>
    </xf>
    <xf numFmtId="49" fontId="7" fillId="5" borderId="30" xfId="0" applyNumberFormat="1" applyFont="1" applyFill="1" applyBorder="1" applyAlignment="1">
      <alignment wrapText="1" shrinkToFit="1"/>
    </xf>
    <xf numFmtId="49" fontId="7" fillId="5" borderId="25" xfId="0" applyNumberFormat="1" applyFont="1" applyFill="1" applyBorder="1" applyAlignment="1">
      <alignment wrapText="1" shrinkToFit="1"/>
    </xf>
    <xf numFmtId="49" fontId="7" fillId="5" borderId="21" xfId="0" applyNumberFormat="1" applyFont="1" applyFill="1" applyBorder="1" applyAlignment="1">
      <alignment wrapText="1" shrinkToFit="1"/>
    </xf>
    <xf numFmtId="49" fontId="7" fillId="5" borderId="22" xfId="0" applyNumberFormat="1" applyFont="1" applyFill="1" applyBorder="1" applyAlignment="1">
      <alignment wrapText="1" shrinkToFit="1"/>
    </xf>
    <xf numFmtId="0" fontId="10" fillId="5" borderId="26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 wrapText="1"/>
    </xf>
    <xf numFmtId="49" fontId="7" fillId="5" borderId="31" xfId="0" applyNumberFormat="1" applyFont="1" applyFill="1" applyBorder="1" applyAlignment="1">
      <alignment wrapText="1" shrinkToFit="1"/>
    </xf>
    <xf numFmtId="49" fontId="7" fillId="5" borderId="14" xfId="0" applyNumberFormat="1" applyFont="1" applyFill="1" applyBorder="1" applyAlignment="1">
      <alignment wrapText="1" shrinkToFit="1"/>
    </xf>
    <xf numFmtId="49" fontId="3" fillId="5" borderId="32" xfId="0" applyNumberFormat="1" applyFont="1" applyFill="1" applyBorder="1" applyAlignment="1">
      <alignment horizontal="left" vertical="center" wrapText="1" shrinkToFit="1"/>
    </xf>
    <xf numFmtId="0" fontId="0" fillId="6" borderId="1" xfId="0" applyFill="1" applyBorder="1"/>
    <xf numFmtId="1" fontId="0" fillId="0" borderId="0" xfId="0" applyNumberFormat="1" applyFill="1" applyBorder="1"/>
    <xf numFmtId="0" fontId="6" fillId="5" borderId="0" xfId="1" applyNumberFormat="1" applyFont="1" applyFill="1" applyBorder="1" applyAlignment="1" applyProtection="1">
      <alignment horizontal="center" vertical="center" wrapText="1" shrinkToFit="1"/>
    </xf>
    <xf numFmtId="0" fontId="6" fillId="5" borderId="33" xfId="1" applyNumberFormat="1" applyFont="1" applyFill="1" applyBorder="1" applyAlignment="1" applyProtection="1">
      <alignment horizontal="center" vertical="center" wrapText="1" shrinkToFit="1"/>
    </xf>
    <xf numFmtId="0" fontId="7" fillId="5" borderId="34" xfId="0" applyNumberFormat="1" applyFont="1" applyFill="1" applyBorder="1" applyAlignment="1">
      <alignment horizontal="center" wrapText="1" shrinkToFit="1"/>
    </xf>
    <xf numFmtId="0" fontId="7" fillId="5" borderId="35" xfId="0" applyNumberFormat="1" applyFont="1" applyFill="1" applyBorder="1" applyAlignment="1">
      <alignment horizontal="center" wrapText="1" shrinkToFit="1"/>
    </xf>
    <xf numFmtId="0" fontId="7" fillId="5" borderId="46" xfId="0" applyNumberFormat="1" applyFont="1" applyFill="1" applyBorder="1" applyAlignment="1">
      <alignment horizontal="center" wrapText="1" shrinkToFit="1"/>
    </xf>
    <xf numFmtId="1" fontId="0" fillId="4" borderId="41" xfId="0" applyNumberFormat="1" applyFill="1" applyBorder="1" applyAlignment="1">
      <alignment wrapText="1" shrinkToFit="1"/>
    </xf>
    <xf numFmtId="9" fontId="0" fillId="0" borderId="45" xfId="0" applyNumberFormat="1" applyFill="1" applyBorder="1" applyAlignment="1">
      <alignment wrapText="1" shrinkToFit="1"/>
    </xf>
    <xf numFmtId="0" fontId="0" fillId="7" borderId="1" xfId="0" applyFill="1" applyBorder="1"/>
    <xf numFmtId="0" fontId="0" fillId="4" borderId="41" xfId="0" applyFill="1" applyBorder="1" applyAlignment="1">
      <alignment horizontal="center" vertical="center"/>
    </xf>
    <xf numFmtId="9" fontId="0" fillId="7" borderId="24" xfId="0" applyNumberFormat="1" applyFill="1" applyBorder="1"/>
    <xf numFmtId="0" fontId="0" fillId="0" borderId="43" xfId="0" applyFill="1" applyBorder="1" applyAlignment="1">
      <alignment horizontal="center" vertical="center"/>
    </xf>
    <xf numFmtId="49" fontId="13" fillId="5" borderId="0" xfId="1" applyNumberFormat="1" applyFont="1" applyFill="1" applyBorder="1" applyAlignment="1" applyProtection="1">
      <alignment wrapText="1" shrinkToFit="1"/>
    </xf>
    <xf numFmtId="49" fontId="2" fillId="2" borderId="47" xfId="1" applyNumberFormat="1" applyFont="1" applyFill="1" applyBorder="1" applyAlignment="1" applyProtection="1">
      <alignment horizontal="center" wrapText="1" shrinkToFit="1"/>
    </xf>
    <xf numFmtId="49" fontId="5" fillId="3" borderId="1" xfId="1" applyNumberFormat="1" applyFont="1" applyFill="1" applyBorder="1" applyAlignment="1" applyProtection="1">
      <alignment wrapText="1" shrinkToFit="1"/>
    </xf>
    <xf numFmtId="49" fontId="7" fillId="0" borderId="21" xfId="1" applyNumberFormat="1" applyFont="1" applyFill="1" applyBorder="1" applyAlignment="1" applyProtection="1">
      <alignment horizontal="left" wrapText="1" shrinkToFit="1"/>
      <protection locked="0"/>
    </xf>
    <xf numFmtId="49" fontId="7" fillId="0" borderId="5" xfId="1" applyNumberFormat="1" applyFont="1" applyFill="1" applyBorder="1" applyAlignment="1" applyProtection="1">
      <alignment horizontal="left" wrapText="1" shrinkToFit="1"/>
      <protection locked="0"/>
    </xf>
    <xf numFmtId="49" fontId="7" fillId="0" borderId="1" xfId="0" applyNumberFormat="1" applyFont="1" applyFill="1" applyBorder="1" applyAlignment="1">
      <alignment wrapText="1" shrinkToFit="1"/>
    </xf>
    <xf numFmtId="49" fontId="7" fillId="0" borderId="25" xfId="0" applyNumberFormat="1" applyFont="1" applyFill="1" applyBorder="1" applyAlignment="1">
      <alignment wrapText="1" shrinkToFit="1"/>
    </xf>
    <xf numFmtId="49" fontId="8" fillId="0" borderId="19" xfId="0" applyNumberFormat="1" applyFont="1" applyFill="1" applyBorder="1" applyAlignment="1">
      <alignment wrapText="1" shrinkToFit="1"/>
    </xf>
    <xf numFmtId="49" fontId="7" fillId="0" borderId="21" xfId="0" applyNumberFormat="1" applyFont="1" applyFill="1" applyBorder="1" applyAlignment="1">
      <alignment wrapText="1" shrinkToFit="1"/>
    </xf>
    <xf numFmtId="49" fontId="7" fillId="0" borderId="29" xfId="0" applyNumberFormat="1" applyFont="1" applyFill="1" applyBorder="1" applyAlignment="1">
      <alignment wrapText="1" shrinkToFit="1"/>
    </xf>
    <xf numFmtId="49" fontId="7" fillId="0" borderId="28" xfId="0" applyNumberFormat="1" applyFont="1" applyFill="1" applyBorder="1" applyAlignment="1">
      <alignment wrapText="1" shrinkToFit="1"/>
    </xf>
    <xf numFmtId="49" fontId="7" fillId="0" borderId="20" xfId="0" applyNumberFormat="1" applyFont="1" applyFill="1" applyBorder="1" applyAlignment="1">
      <alignment wrapText="1" shrinkToFit="1"/>
    </xf>
    <xf numFmtId="49" fontId="7" fillId="0" borderId="22" xfId="0" applyNumberFormat="1" applyFont="1" applyFill="1" applyBorder="1" applyAlignment="1">
      <alignment wrapText="1" shrinkToFit="1"/>
    </xf>
    <xf numFmtId="49" fontId="7" fillId="0" borderId="0" xfId="0" applyNumberFormat="1" applyFont="1" applyFill="1" applyAlignment="1">
      <alignment wrapText="1" shrinkToFit="1"/>
    </xf>
    <xf numFmtId="49" fontId="12" fillId="0" borderId="21" xfId="0" applyNumberFormat="1" applyFont="1" applyFill="1" applyBorder="1" applyAlignment="1">
      <alignment wrapText="1" shrinkToFit="1"/>
    </xf>
    <xf numFmtId="49" fontId="7" fillId="0" borderId="30" xfId="0" applyNumberFormat="1" applyFont="1" applyFill="1" applyBorder="1" applyAlignment="1">
      <alignment wrapText="1" shrinkToFit="1"/>
    </xf>
    <xf numFmtId="49" fontId="7" fillId="0" borderId="31" xfId="0" applyNumberFormat="1" applyFont="1" applyFill="1" applyBorder="1" applyAlignment="1">
      <alignment wrapText="1" shrinkToFit="1"/>
    </xf>
    <xf numFmtId="49" fontId="7" fillId="0" borderId="14" xfId="0" applyNumberFormat="1" applyFont="1" applyFill="1" applyBorder="1" applyAlignment="1">
      <alignment wrapText="1" shrinkToFit="1"/>
    </xf>
    <xf numFmtId="49" fontId="7" fillId="0" borderId="15" xfId="0" applyNumberFormat="1" applyFont="1" applyFill="1" applyBorder="1" applyAlignment="1">
      <alignment wrapText="1" shrinkToFit="1"/>
    </xf>
  </cellXfs>
  <cellStyles count="2">
    <cellStyle name="Обычный" xfId="0" builtinId="0"/>
    <cellStyle name="Обычный 2" xfId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="80" zoomScaleNormal="80" workbookViewId="0">
      <selection activeCell="B55" sqref="B55"/>
    </sheetView>
  </sheetViews>
  <sheetFormatPr defaultRowHeight="15" x14ac:dyDescent="0.25"/>
  <cols>
    <col min="1" max="1" width="48.85546875" style="7" customWidth="1"/>
    <col min="2" max="2" width="4.85546875" style="32" customWidth="1"/>
    <col min="3" max="3" width="94.28515625" style="7" customWidth="1"/>
  </cols>
  <sheetData>
    <row r="1" spans="1:16" ht="18.75" customHeight="1" x14ac:dyDescent="0.3">
      <c r="A1" s="50" t="s">
        <v>4</v>
      </c>
      <c r="B1" s="50"/>
      <c r="C1" s="50"/>
      <c r="P1" s="28"/>
    </row>
    <row r="2" spans="1:16" ht="18.75" customHeight="1" thickBot="1" x14ac:dyDescent="0.35">
      <c r="A2" s="49"/>
      <c r="B2" s="49"/>
      <c r="C2" s="49"/>
    </row>
    <row r="3" spans="1:16" ht="18.75" customHeight="1" x14ac:dyDescent="0.3">
      <c r="A3" s="1" t="s">
        <v>0</v>
      </c>
      <c r="B3" s="59"/>
      <c r="C3" s="60"/>
    </row>
    <row r="4" spans="1:16" ht="18.75" customHeight="1" x14ac:dyDescent="0.3">
      <c r="A4" s="3"/>
      <c r="B4" s="61"/>
      <c r="C4" s="62"/>
    </row>
    <row r="5" spans="1:16" ht="18.75" customHeight="1" x14ac:dyDescent="0.3">
      <c r="A5" s="4" t="s">
        <v>1</v>
      </c>
      <c r="B5" s="59"/>
      <c r="C5" s="60"/>
    </row>
    <row r="6" spans="1:16" ht="18.75" customHeight="1" x14ac:dyDescent="0.3">
      <c r="A6" s="3"/>
      <c r="B6" s="61"/>
      <c r="C6" s="62"/>
    </row>
    <row r="7" spans="1:16" ht="18.75" customHeight="1" x14ac:dyDescent="0.3">
      <c r="A7" s="4" t="s">
        <v>2</v>
      </c>
      <c r="B7" s="59"/>
      <c r="C7" s="60"/>
    </row>
    <row r="8" spans="1:16" ht="18.75" customHeight="1" x14ac:dyDescent="0.3">
      <c r="A8" s="3"/>
      <c r="B8" s="61"/>
      <c r="C8" s="62"/>
    </row>
    <row r="9" spans="1:16" ht="18.75" customHeight="1" x14ac:dyDescent="0.3">
      <c r="A9" s="4" t="s">
        <v>3</v>
      </c>
      <c r="B9" s="59"/>
      <c r="C9" s="60"/>
    </row>
    <row r="10" spans="1:16" ht="18.75" customHeight="1" thickBot="1" x14ac:dyDescent="0.35">
      <c r="A10" s="5"/>
      <c r="B10" s="61"/>
      <c r="C10" s="62"/>
    </row>
    <row r="11" spans="1:16" ht="18.75" x14ac:dyDescent="0.3">
      <c r="A11" s="6"/>
      <c r="B11" s="63"/>
      <c r="C11" s="63"/>
    </row>
    <row r="12" spans="1:16" ht="18.75" x14ac:dyDescent="0.3">
      <c r="A12" s="51" t="s">
        <v>15</v>
      </c>
      <c r="B12" s="51"/>
      <c r="C12" s="51"/>
    </row>
    <row r="13" spans="1:16" ht="15.75" thickBot="1" x14ac:dyDescent="0.3">
      <c r="A13" s="2"/>
      <c r="B13" s="64"/>
      <c r="C13" s="64"/>
    </row>
    <row r="14" spans="1:16" ht="39" customHeight="1" thickBot="1" x14ac:dyDescent="0.3">
      <c r="A14" s="10" t="s">
        <v>5</v>
      </c>
      <c r="B14" s="57" t="s">
        <v>6</v>
      </c>
      <c r="C14" s="58"/>
    </row>
    <row r="15" spans="1:16" ht="21.75" customHeight="1" thickTop="1" thickBot="1" x14ac:dyDescent="0.3">
      <c r="A15" s="52" t="s">
        <v>16</v>
      </c>
      <c r="B15" s="29"/>
      <c r="C15" s="12" t="s">
        <v>7</v>
      </c>
    </row>
    <row r="16" spans="1:16" ht="21.75" customHeight="1" thickTop="1" thickBot="1" x14ac:dyDescent="0.3">
      <c r="A16" s="52"/>
      <c r="B16" s="30"/>
      <c r="C16" s="140" t="s">
        <v>8</v>
      </c>
    </row>
    <row r="17" spans="1:4" ht="21.75" customHeight="1" thickTop="1" thickBot="1" x14ac:dyDescent="0.3">
      <c r="A17" s="53"/>
      <c r="B17" s="29"/>
      <c r="C17" s="19" t="s">
        <v>9</v>
      </c>
    </row>
    <row r="18" spans="1:4" ht="36" customHeight="1" thickTop="1" thickBot="1" x14ac:dyDescent="0.3">
      <c r="A18" s="54" t="s">
        <v>17</v>
      </c>
      <c r="B18" s="29"/>
      <c r="C18" s="18" t="s">
        <v>10</v>
      </c>
    </row>
    <row r="19" spans="1:4" ht="130.5" customHeight="1" thickTop="1" thickBot="1" x14ac:dyDescent="0.3">
      <c r="A19" s="55"/>
      <c r="B19" s="29"/>
      <c r="C19" s="141" t="s">
        <v>11</v>
      </c>
      <c r="D19" s="9"/>
    </row>
    <row r="20" spans="1:4" ht="33" thickTop="1" thickBot="1" x14ac:dyDescent="0.3">
      <c r="A20" s="55"/>
      <c r="B20" s="29"/>
      <c r="C20" s="140" t="s">
        <v>12</v>
      </c>
    </row>
    <row r="21" spans="1:4" ht="48.75" thickTop="1" thickBot="1" x14ac:dyDescent="0.3">
      <c r="A21" s="55"/>
      <c r="B21" s="29"/>
      <c r="C21" s="142" t="s">
        <v>13</v>
      </c>
    </row>
    <row r="22" spans="1:4" ht="30.75" customHeight="1" thickTop="1" thickBot="1" x14ac:dyDescent="0.3">
      <c r="A22" s="56"/>
      <c r="B22" s="29"/>
      <c r="C22" s="143" t="s">
        <v>14</v>
      </c>
    </row>
    <row r="23" spans="1:4" ht="61.5" customHeight="1" thickTop="1" thickBot="1" x14ac:dyDescent="0.3">
      <c r="A23" s="39" t="s">
        <v>50</v>
      </c>
      <c r="B23" s="29"/>
      <c r="C23" s="144" t="s">
        <v>19</v>
      </c>
      <c r="D23" s="9"/>
    </row>
    <row r="24" spans="1:4" ht="17.25" thickTop="1" thickBot="1" x14ac:dyDescent="0.3">
      <c r="A24" s="40"/>
      <c r="B24" s="29"/>
      <c r="C24" s="145" t="s">
        <v>20</v>
      </c>
    </row>
    <row r="25" spans="1:4" ht="17.25" thickTop="1" thickBot="1" x14ac:dyDescent="0.3">
      <c r="A25" s="45"/>
      <c r="B25" s="29"/>
      <c r="C25" s="146" t="s">
        <v>18</v>
      </c>
      <c r="D25" s="9"/>
    </row>
    <row r="26" spans="1:4" ht="75" customHeight="1" thickTop="1" thickBot="1" x14ac:dyDescent="0.3">
      <c r="A26" s="39" t="s">
        <v>51</v>
      </c>
      <c r="B26" s="29"/>
      <c r="C26" s="147" t="s">
        <v>21</v>
      </c>
      <c r="D26" s="9"/>
    </row>
    <row r="27" spans="1:4" ht="17.25" thickTop="1" thickBot="1" x14ac:dyDescent="0.3">
      <c r="A27" s="40"/>
      <c r="B27" s="29"/>
      <c r="C27" s="148" t="s">
        <v>22</v>
      </c>
      <c r="D27" s="9"/>
    </row>
    <row r="28" spans="1:4" ht="33" thickTop="1" thickBot="1" x14ac:dyDescent="0.3">
      <c r="A28" s="40"/>
      <c r="B28" s="29"/>
      <c r="C28" s="149" t="s">
        <v>23</v>
      </c>
    </row>
    <row r="29" spans="1:4" ht="17.25" thickTop="1" thickBot="1" x14ac:dyDescent="0.3">
      <c r="A29" s="41"/>
      <c r="B29" s="29"/>
      <c r="C29" s="143" t="s">
        <v>24</v>
      </c>
    </row>
    <row r="30" spans="1:4" ht="75" customHeight="1" thickTop="1" thickBot="1" x14ac:dyDescent="0.3">
      <c r="A30" s="46" t="s">
        <v>52</v>
      </c>
      <c r="B30" s="29"/>
      <c r="C30" s="149" t="s">
        <v>25</v>
      </c>
      <c r="D30" s="9"/>
    </row>
    <row r="31" spans="1:4" ht="17.25" thickTop="1" thickBot="1" x14ac:dyDescent="0.3">
      <c r="A31" s="47"/>
      <c r="B31" s="29"/>
      <c r="C31" s="145" t="s">
        <v>26</v>
      </c>
      <c r="D31" s="9"/>
    </row>
    <row r="32" spans="1:4" ht="17.25" thickTop="1" thickBot="1" x14ac:dyDescent="0.3">
      <c r="A32" s="48"/>
      <c r="B32" s="29"/>
      <c r="C32" s="150" t="s">
        <v>27</v>
      </c>
      <c r="D32" s="9"/>
    </row>
    <row r="33" spans="1:4" ht="75" customHeight="1" thickTop="1" thickBot="1" x14ac:dyDescent="0.3">
      <c r="A33" s="39" t="s">
        <v>53</v>
      </c>
      <c r="B33" s="29"/>
      <c r="C33" s="147" t="s">
        <v>19</v>
      </c>
      <c r="D33" s="9"/>
    </row>
    <row r="34" spans="1:4" s="7" customFormat="1" ht="33" thickTop="1" thickBot="1" x14ac:dyDescent="0.3">
      <c r="A34" s="40"/>
      <c r="B34" s="29"/>
      <c r="C34" s="151" t="s">
        <v>28</v>
      </c>
    </row>
    <row r="35" spans="1:4" s="7" customFormat="1" ht="33" thickTop="1" thickBot="1" x14ac:dyDescent="0.3">
      <c r="A35" s="41"/>
      <c r="B35" s="29"/>
      <c r="C35" s="152" t="s">
        <v>29</v>
      </c>
      <c r="D35" s="14"/>
    </row>
    <row r="36" spans="1:4" s="7" customFormat="1" ht="90" customHeight="1" thickTop="1" thickBot="1" x14ac:dyDescent="0.3">
      <c r="A36" s="39" t="s">
        <v>54</v>
      </c>
      <c r="B36" s="29"/>
      <c r="C36" s="147" t="s">
        <v>20</v>
      </c>
      <c r="D36" s="14"/>
    </row>
    <row r="37" spans="1:4" s="7" customFormat="1" ht="17.25" thickTop="1" thickBot="1" x14ac:dyDescent="0.3">
      <c r="A37" s="40"/>
      <c r="B37" s="29"/>
      <c r="C37" s="149" t="s">
        <v>19</v>
      </c>
    </row>
    <row r="38" spans="1:4" s="7" customFormat="1" ht="17.25" thickTop="1" thickBot="1" x14ac:dyDescent="0.3">
      <c r="A38" s="41"/>
      <c r="B38" s="29"/>
      <c r="C38" s="143" t="s">
        <v>30</v>
      </c>
      <c r="D38" s="14"/>
    </row>
    <row r="39" spans="1:4" s="7" customFormat="1" ht="75" customHeight="1" thickTop="1" thickBot="1" x14ac:dyDescent="0.3">
      <c r="A39" s="39" t="s">
        <v>55</v>
      </c>
      <c r="B39" s="29"/>
      <c r="C39" s="149" t="s">
        <v>31</v>
      </c>
    </row>
    <row r="40" spans="1:4" s="7" customFormat="1" ht="17.25" thickTop="1" thickBot="1" x14ac:dyDescent="0.3">
      <c r="A40" s="40"/>
      <c r="B40" s="29"/>
      <c r="C40" s="145" t="s">
        <v>32</v>
      </c>
    </row>
    <row r="41" spans="1:4" s="7" customFormat="1" ht="33" thickTop="1" thickBot="1" x14ac:dyDescent="0.3">
      <c r="A41" s="41"/>
      <c r="B41" s="29"/>
      <c r="C41" s="143" t="s">
        <v>33</v>
      </c>
      <c r="D41" s="14"/>
    </row>
    <row r="42" spans="1:4" s="7" customFormat="1" ht="105" customHeight="1" thickTop="1" thickBot="1" x14ac:dyDescent="0.3">
      <c r="A42" s="39" t="s">
        <v>56</v>
      </c>
      <c r="B42" s="29"/>
      <c r="C42" s="149" t="s">
        <v>36</v>
      </c>
    </row>
    <row r="43" spans="1:4" s="7" customFormat="1" ht="17.25" thickTop="1" thickBot="1" x14ac:dyDescent="0.3">
      <c r="A43" s="40"/>
      <c r="B43" s="29"/>
      <c r="C43" s="145" t="s">
        <v>34</v>
      </c>
    </row>
    <row r="44" spans="1:4" s="7" customFormat="1" ht="17.25" thickTop="1" thickBot="1" x14ac:dyDescent="0.3">
      <c r="A44" s="40"/>
      <c r="B44" s="29"/>
      <c r="C44" s="148" t="s">
        <v>35</v>
      </c>
      <c r="D44" s="14"/>
    </row>
    <row r="45" spans="1:4" s="7" customFormat="1" ht="17.25" thickTop="1" thickBot="1" x14ac:dyDescent="0.3">
      <c r="A45" s="40"/>
      <c r="B45" s="29"/>
      <c r="C45" s="145" t="s">
        <v>37</v>
      </c>
    </row>
    <row r="46" spans="1:4" ht="17.25" thickTop="1" thickBot="1" x14ac:dyDescent="0.3">
      <c r="A46" s="41"/>
      <c r="B46" s="29"/>
      <c r="C46" s="143" t="s">
        <v>38</v>
      </c>
    </row>
    <row r="47" spans="1:4" ht="33" thickTop="1" thickBot="1" x14ac:dyDescent="0.3">
      <c r="A47" s="42" t="s">
        <v>57</v>
      </c>
      <c r="B47" s="29"/>
      <c r="C47" s="149" t="s">
        <v>39</v>
      </c>
    </row>
    <row r="48" spans="1:4" ht="33" thickTop="1" thickBot="1" x14ac:dyDescent="0.3">
      <c r="A48" s="43"/>
      <c r="B48" s="29"/>
      <c r="C48" s="145" t="s">
        <v>40</v>
      </c>
    </row>
    <row r="49" spans="1:5" ht="48.75" thickTop="1" thickBot="1" x14ac:dyDescent="0.3">
      <c r="A49" s="43"/>
      <c r="B49" s="29"/>
      <c r="C49" s="145" t="s">
        <v>41</v>
      </c>
    </row>
    <row r="50" spans="1:5" ht="33" thickTop="1" thickBot="1" x14ac:dyDescent="0.3">
      <c r="A50" s="44"/>
      <c r="B50" s="29"/>
      <c r="C50" s="153" t="s">
        <v>42</v>
      </c>
    </row>
    <row r="51" spans="1:5" ht="45" customHeight="1" thickTop="1" thickBot="1" x14ac:dyDescent="0.3">
      <c r="A51" s="39" t="s">
        <v>58</v>
      </c>
      <c r="B51" s="29"/>
      <c r="C51" s="147" t="s">
        <v>44</v>
      </c>
    </row>
    <row r="52" spans="1:5" ht="17.25" thickTop="1" thickBot="1" x14ac:dyDescent="0.3">
      <c r="A52" s="40"/>
      <c r="B52" s="29"/>
      <c r="C52" s="145" t="s">
        <v>43</v>
      </c>
    </row>
    <row r="53" spans="1:5" ht="33" thickTop="1" thickBot="1" x14ac:dyDescent="0.3">
      <c r="A53" s="41"/>
      <c r="B53" s="29"/>
      <c r="C53" s="152" t="s">
        <v>45</v>
      </c>
      <c r="D53" s="9"/>
    </row>
    <row r="54" spans="1:5" ht="60" customHeight="1" thickTop="1" thickBot="1" x14ac:dyDescent="0.3">
      <c r="A54" s="46" t="s">
        <v>59</v>
      </c>
      <c r="B54" s="29"/>
      <c r="C54" s="147" t="s">
        <v>46</v>
      </c>
      <c r="D54" s="9"/>
    </row>
    <row r="55" spans="1:5" ht="17.25" thickTop="1" thickBot="1" x14ac:dyDescent="0.3">
      <c r="A55" s="47"/>
      <c r="B55" s="29"/>
      <c r="C55" s="154" t="s">
        <v>47</v>
      </c>
      <c r="D55" s="9"/>
    </row>
    <row r="56" spans="1:5" ht="17.25" thickTop="1" thickBot="1" x14ac:dyDescent="0.3">
      <c r="A56" s="47"/>
      <c r="B56" s="29"/>
      <c r="C56" s="155" t="s">
        <v>49</v>
      </c>
      <c r="D56" s="9"/>
    </row>
    <row r="57" spans="1:5" ht="17.25" thickTop="1" thickBot="1" x14ac:dyDescent="0.3">
      <c r="A57" s="48"/>
      <c r="B57" s="29"/>
      <c r="C57" s="143" t="s">
        <v>48</v>
      </c>
      <c r="D57" s="9"/>
    </row>
    <row r="58" spans="1:5" ht="57.75" thickTop="1" thickBot="1" x14ac:dyDescent="0.3">
      <c r="A58" s="23" t="s">
        <v>60</v>
      </c>
      <c r="B58" s="33"/>
      <c r="C58" s="34"/>
      <c r="D58" s="9"/>
    </row>
    <row r="59" spans="1:5" ht="57.75" thickTop="1" thickBot="1" x14ac:dyDescent="0.3">
      <c r="A59" s="23" t="s">
        <v>61</v>
      </c>
      <c r="B59" s="35"/>
      <c r="C59" s="36"/>
      <c r="D59" s="9"/>
      <c r="E59" s="26"/>
    </row>
    <row r="60" spans="1:5" ht="189" thickTop="1" thickBot="1" x14ac:dyDescent="0.3">
      <c r="A60" s="24" t="s">
        <v>62</v>
      </c>
      <c r="B60" s="37"/>
      <c r="C60" s="38"/>
      <c r="D60" s="9"/>
      <c r="E60" s="26"/>
    </row>
    <row r="61" spans="1:5" ht="15.75" thickTop="1" x14ac:dyDescent="0.25">
      <c r="B61" s="31"/>
      <c r="C61" s="25"/>
    </row>
  </sheetData>
  <mergeCells count="29">
    <mergeCell ref="A2:C2"/>
    <mergeCell ref="A1:C1"/>
    <mergeCell ref="A12:C12"/>
    <mergeCell ref="A15:A17"/>
    <mergeCell ref="A18:A22"/>
    <mergeCell ref="B14:C14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A23:A25"/>
    <mergeCell ref="A26:A29"/>
    <mergeCell ref="A30:A32"/>
    <mergeCell ref="A33:A35"/>
    <mergeCell ref="A54:A57"/>
    <mergeCell ref="B58:C58"/>
    <mergeCell ref="B59:C59"/>
    <mergeCell ref="B60:C60"/>
    <mergeCell ref="A36:A38"/>
    <mergeCell ref="A39:A41"/>
    <mergeCell ref="A42:A46"/>
    <mergeCell ref="A47:A50"/>
    <mergeCell ref="A51:A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80" zoomScaleNormal="80" workbookViewId="0">
      <selection activeCell="B4" sqref="B4:C4"/>
    </sheetView>
  </sheetViews>
  <sheetFormatPr defaultRowHeight="15" x14ac:dyDescent="0.25"/>
  <cols>
    <col min="1" max="1" width="48.85546875" style="7" customWidth="1"/>
    <col min="2" max="2" width="4.85546875" style="8" customWidth="1"/>
    <col min="3" max="3" width="94.28515625" style="7" customWidth="1"/>
    <col min="4" max="4" width="13.5703125" customWidth="1"/>
  </cols>
  <sheetData>
    <row r="1" spans="1:16" ht="18.75" customHeight="1" x14ac:dyDescent="0.3">
      <c r="A1" s="76" t="s">
        <v>4</v>
      </c>
      <c r="B1" s="76"/>
      <c r="C1" s="76"/>
      <c r="D1" s="77"/>
      <c r="P1" s="28"/>
    </row>
    <row r="2" spans="1:16" ht="18.75" customHeight="1" thickBot="1" x14ac:dyDescent="0.35">
      <c r="A2" s="78"/>
      <c r="B2" s="78"/>
      <c r="C2" s="78"/>
      <c r="D2" s="77"/>
    </row>
    <row r="3" spans="1:16" ht="18.75" customHeight="1" x14ac:dyDescent="0.3">
      <c r="A3" s="138" t="s">
        <v>0</v>
      </c>
      <c r="B3" s="139"/>
      <c r="C3" s="137" t="s">
        <v>64</v>
      </c>
      <c r="D3" s="77"/>
    </row>
    <row r="4" spans="1:16" ht="18.75" customHeight="1" x14ac:dyDescent="0.3">
      <c r="A4" s="83"/>
      <c r="B4" s="81"/>
      <c r="C4" s="82"/>
      <c r="D4" s="77"/>
    </row>
    <row r="5" spans="1:16" ht="18.75" customHeight="1" x14ac:dyDescent="0.3">
      <c r="A5" s="4" t="s">
        <v>1</v>
      </c>
      <c r="B5" s="79"/>
      <c r="C5" s="80"/>
      <c r="D5" s="77"/>
    </row>
    <row r="6" spans="1:16" ht="18.75" customHeight="1" x14ac:dyDescent="0.3">
      <c r="A6" s="83"/>
      <c r="B6" s="81"/>
      <c r="C6" s="82"/>
      <c r="D6" s="77"/>
    </row>
    <row r="7" spans="1:16" ht="18.75" customHeight="1" x14ac:dyDescent="0.3">
      <c r="A7" s="4" t="s">
        <v>2</v>
      </c>
      <c r="B7" s="79"/>
      <c r="C7" s="80"/>
      <c r="D7" s="77"/>
    </row>
    <row r="8" spans="1:16" ht="18.75" customHeight="1" x14ac:dyDescent="0.3">
      <c r="A8" s="83"/>
      <c r="B8" s="81"/>
      <c r="C8" s="82"/>
      <c r="D8" s="77"/>
    </row>
    <row r="9" spans="1:16" ht="18.75" customHeight="1" x14ac:dyDescent="0.3">
      <c r="A9" s="4" t="s">
        <v>3</v>
      </c>
      <c r="B9" s="79"/>
      <c r="C9" s="80"/>
      <c r="D9" s="77"/>
    </row>
    <row r="10" spans="1:16" ht="18.75" customHeight="1" thickBot="1" x14ac:dyDescent="0.35">
      <c r="A10" s="85"/>
      <c r="B10" s="81"/>
      <c r="C10" s="82"/>
      <c r="D10" s="77"/>
    </row>
    <row r="11" spans="1:16" ht="18.75" x14ac:dyDescent="0.3">
      <c r="A11" s="86"/>
      <c r="B11" s="84"/>
      <c r="C11" s="84"/>
      <c r="D11" s="77"/>
    </row>
    <row r="12" spans="1:16" ht="18.75" x14ac:dyDescent="0.3">
      <c r="A12" s="87" t="s">
        <v>15</v>
      </c>
      <c r="B12" s="87"/>
      <c r="C12" s="87"/>
      <c r="D12" s="77"/>
    </row>
    <row r="13" spans="1:16" ht="15.75" thickBot="1" x14ac:dyDescent="0.3">
      <c r="A13" s="88"/>
      <c r="B13" s="89"/>
      <c r="C13" s="89"/>
      <c r="D13" s="77"/>
    </row>
    <row r="14" spans="1:16" ht="39" customHeight="1" thickBot="1" x14ac:dyDescent="0.3">
      <c r="A14" s="10" t="s">
        <v>5</v>
      </c>
      <c r="B14" s="57" t="s">
        <v>6</v>
      </c>
      <c r="C14" s="58"/>
      <c r="D14" s="124" t="s">
        <v>63</v>
      </c>
    </row>
    <row r="15" spans="1:16" ht="21.75" customHeight="1" thickTop="1" thickBot="1" x14ac:dyDescent="0.3">
      <c r="A15" s="90" t="s">
        <v>16</v>
      </c>
      <c r="B15" s="92">
        <f>Опросник!B15</f>
        <v>0</v>
      </c>
      <c r="C15" s="93" t="s">
        <v>7</v>
      </c>
      <c r="D15" s="68">
        <f>IF(AND(Опросник!B16=1,Опросник!B15=0,Опросник!B17=0),1,0)</f>
        <v>0</v>
      </c>
    </row>
    <row r="16" spans="1:16" ht="21.75" customHeight="1" thickTop="1" thickBot="1" x14ac:dyDescent="0.3">
      <c r="A16" s="90"/>
      <c r="B16" s="92">
        <f>Опросник!B16</f>
        <v>0</v>
      </c>
      <c r="C16" s="66" t="s">
        <v>8</v>
      </c>
      <c r="D16" s="68"/>
    </row>
    <row r="17" spans="1:7" ht="21.75" customHeight="1" thickTop="1" thickBot="1" x14ac:dyDescent="0.3">
      <c r="A17" s="91"/>
      <c r="B17" s="92">
        <f>Опросник!B17</f>
        <v>0</v>
      </c>
      <c r="C17" s="94" t="s">
        <v>9</v>
      </c>
      <c r="D17" s="68"/>
    </row>
    <row r="18" spans="1:7" ht="36" customHeight="1" thickTop="1" thickBot="1" x14ac:dyDescent="0.3">
      <c r="A18" s="97" t="s">
        <v>17</v>
      </c>
      <c r="B18" s="92">
        <f>Опросник!B18</f>
        <v>0</v>
      </c>
      <c r="C18" s="95" t="s">
        <v>10</v>
      </c>
      <c r="D18" s="68">
        <f>IF(AND(Опросник!B19=1,Опросник!B20=1,Опросник!B18=0,Опросник!B21=0,Опросник!B22=0),1,0)</f>
        <v>0</v>
      </c>
      <c r="G18" s="27"/>
    </row>
    <row r="19" spans="1:7" ht="130.5" customHeight="1" thickTop="1" thickBot="1" x14ac:dyDescent="0.3">
      <c r="A19" s="98"/>
      <c r="B19" s="96">
        <f>Опросник!B19</f>
        <v>0</v>
      </c>
      <c r="C19" s="17" t="s">
        <v>11</v>
      </c>
      <c r="D19" s="68"/>
    </row>
    <row r="20" spans="1:7" ht="33" thickTop="1" thickBot="1" x14ac:dyDescent="0.3">
      <c r="A20" s="98"/>
      <c r="B20" s="96">
        <f>Опросник!B20</f>
        <v>0</v>
      </c>
      <c r="C20" s="66" t="s">
        <v>12</v>
      </c>
      <c r="D20" s="68"/>
    </row>
    <row r="21" spans="1:7" ht="48.75" thickTop="1" thickBot="1" x14ac:dyDescent="0.3">
      <c r="A21" s="98"/>
      <c r="B21" s="96">
        <f>Опросник!B21</f>
        <v>0</v>
      </c>
      <c r="C21" s="101" t="s">
        <v>13</v>
      </c>
      <c r="D21" s="68"/>
    </row>
    <row r="22" spans="1:7" ht="30.75" customHeight="1" thickTop="1" thickBot="1" x14ac:dyDescent="0.3">
      <c r="A22" s="99"/>
      <c r="B22" s="96">
        <f>Опросник!B22</f>
        <v>0</v>
      </c>
      <c r="C22" s="100" t="s">
        <v>14</v>
      </c>
      <c r="D22" s="68"/>
    </row>
    <row r="23" spans="1:7" ht="61.5" customHeight="1" thickTop="1" thickBot="1" x14ac:dyDescent="0.3">
      <c r="A23" s="104" t="s">
        <v>50</v>
      </c>
      <c r="B23" s="96">
        <f>Опросник!B23</f>
        <v>0</v>
      </c>
      <c r="C23" s="20" t="s">
        <v>19</v>
      </c>
      <c r="D23" s="68">
        <f>IF(AND(Опросник!B23=1,Опросник!B24=0,Опросник!B25=0),1,0)</f>
        <v>0</v>
      </c>
    </row>
    <row r="24" spans="1:7" ht="17.25" thickTop="1" thickBot="1" x14ac:dyDescent="0.3">
      <c r="A24" s="105"/>
      <c r="B24" s="96">
        <f>Опросник!B24</f>
        <v>0</v>
      </c>
      <c r="C24" s="102" t="s">
        <v>20</v>
      </c>
      <c r="D24" s="68"/>
    </row>
    <row r="25" spans="1:7" ht="17.25" thickTop="1" thickBot="1" x14ac:dyDescent="0.3">
      <c r="A25" s="106"/>
      <c r="B25" s="96">
        <f>Опросник!B25</f>
        <v>0</v>
      </c>
      <c r="C25" s="103" t="s">
        <v>18</v>
      </c>
      <c r="D25" s="68"/>
    </row>
    <row r="26" spans="1:7" ht="75" customHeight="1" thickTop="1" thickBot="1" x14ac:dyDescent="0.3">
      <c r="A26" s="104" t="s">
        <v>51</v>
      </c>
      <c r="B26" s="96">
        <f>Опросник!B26</f>
        <v>0</v>
      </c>
      <c r="C26" s="108" t="s">
        <v>21</v>
      </c>
      <c r="D26" s="68">
        <f>IF(AND(Опросник!B26=0,Опросник!B27=0,Опросник!B28=1,Опросник!B29=0),1,0)</f>
        <v>0</v>
      </c>
    </row>
    <row r="27" spans="1:7" ht="17.25" thickTop="1" thickBot="1" x14ac:dyDescent="0.3">
      <c r="A27" s="105"/>
      <c r="B27" s="96">
        <f>Опросник!B27</f>
        <v>0</v>
      </c>
      <c r="C27" s="102" t="s">
        <v>22</v>
      </c>
      <c r="D27" s="68"/>
    </row>
    <row r="28" spans="1:7" ht="33" thickTop="1" thickBot="1" x14ac:dyDescent="0.3">
      <c r="A28" s="105"/>
      <c r="B28" s="96">
        <f>Опросник!B28</f>
        <v>0</v>
      </c>
      <c r="C28" s="67" t="s">
        <v>23</v>
      </c>
      <c r="D28" s="68"/>
    </row>
    <row r="29" spans="1:7" ht="17.25" thickTop="1" thickBot="1" x14ac:dyDescent="0.3">
      <c r="A29" s="107"/>
      <c r="B29" s="96">
        <f>Опросник!B29</f>
        <v>0</v>
      </c>
      <c r="C29" s="100" t="s">
        <v>24</v>
      </c>
      <c r="D29" s="68"/>
    </row>
    <row r="30" spans="1:7" ht="75" customHeight="1" thickTop="1" thickBot="1" x14ac:dyDescent="0.3">
      <c r="A30" s="109" t="s">
        <v>52</v>
      </c>
      <c r="B30" s="96">
        <f>Опросник!B30</f>
        <v>0</v>
      </c>
      <c r="C30" s="67" t="s">
        <v>25</v>
      </c>
      <c r="D30" s="68">
        <f>IF(AND(Опросник!B30=1,Опросник!B31=0,Опросник!B32=0),1,0)</f>
        <v>0</v>
      </c>
    </row>
    <row r="31" spans="1:7" ht="17.25" thickTop="1" thickBot="1" x14ac:dyDescent="0.3">
      <c r="A31" s="110"/>
      <c r="B31" s="96">
        <f>Опросник!B31</f>
        <v>0</v>
      </c>
      <c r="C31" s="102" t="s">
        <v>26</v>
      </c>
      <c r="D31" s="68"/>
    </row>
    <row r="32" spans="1:7" ht="17.25" thickTop="1" thickBot="1" x14ac:dyDescent="0.3">
      <c r="A32" s="111"/>
      <c r="B32" s="96">
        <f>Опросник!B32</f>
        <v>0</v>
      </c>
      <c r="C32" s="112" t="s">
        <v>27</v>
      </c>
      <c r="D32" s="68"/>
    </row>
    <row r="33" spans="1:4" ht="75" customHeight="1" thickTop="1" thickBot="1" x14ac:dyDescent="0.3">
      <c r="A33" s="104" t="s">
        <v>53</v>
      </c>
      <c r="B33" s="96">
        <f>Опросник!B33</f>
        <v>0</v>
      </c>
      <c r="C33" s="113" t="s">
        <v>19</v>
      </c>
      <c r="D33" s="72">
        <f>IF(AND(Опросник!B33=0,Опросник!B34=1,Опросник!B35=0),1,0)</f>
        <v>0</v>
      </c>
    </row>
    <row r="34" spans="1:4" s="7" customFormat="1" ht="33" thickTop="1" thickBot="1" x14ac:dyDescent="0.3">
      <c r="A34" s="105"/>
      <c r="B34" s="96">
        <f>Опросник!B34</f>
        <v>0</v>
      </c>
      <c r="C34" s="16" t="s">
        <v>28</v>
      </c>
      <c r="D34" s="73"/>
    </row>
    <row r="35" spans="1:4" s="7" customFormat="1" ht="33" thickTop="1" thickBot="1" x14ac:dyDescent="0.3">
      <c r="A35" s="107"/>
      <c r="B35" s="96">
        <f>Опросник!B35</f>
        <v>0</v>
      </c>
      <c r="C35" s="114" t="s">
        <v>29</v>
      </c>
      <c r="D35" s="74"/>
    </row>
    <row r="36" spans="1:4" s="7" customFormat="1" ht="90" customHeight="1" thickTop="1" thickBot="1" x14ac:dyDescent="0.3">
      <c r="A36" s="104" t="s">
        <v>54</v>
      </c>
      <c r="B36" s="96">
        <f>Опросник!B36</f>
        <v>0</v>
      </c>
      <c r="C36" s="113" t="s">
        <v>20</v>
      </c>
      <c r="D36" s="75">
        <f>IF(AND(Опросник!B36=0,Опросник!B37=1,Опросник!B38=0),1,0)</f>
        <v>0</v>
      </c>
    </row>
    <row r="37" spans="1:4" s="7" customFormat="1" ht="17.25" thickTop="1" thickBot="1" x14ac:dyDescent="0.3">
      <c r="A37" s="105"/>
      <c r="B37" s="96">
        <f>Опросник!B37</f>
        <v>0</v>
      </c>
      <c r="C37" s="15" t="s">
        <v>19</v>
      </c>
      <c r="D37" s="75"/>
    </row>
    <row r="38" spans="1:4" s="7" customFormat="1" ht="17.25" thickTop="1" thickBot="1" x14ac:dyDescent="0.3">
      <c r="A38" s="107"/>
      <c r="B38" s="96">
        <f>Опросник!B38</f>
        <v>0</v>
      </c>
      <c r="C38" s="115" t="s">
        <v>30</v>
      </c>
      <c r="D38" s="75"/>
    </row>
    <row r="39" spans="1:4" s="7" customFormat="1" ht="75" customHeight="1" thickTop="1" thickBot="1" x14ac:dyDescent="0.3">
      <c r="A39" s="104" t="s">
        <v>55</v>
      </c>
      <c r="B39" s="96">
        <f>Опросник!B39</f>
        <v>0</v>
      </c>
      <c r="C39" s="15" t="s">
        <v>31</v>
      </c>
      <c r="D39" s="72">
        <f>IF(AND(Опросник!B39=1,Опросник!B40=0,Опросник!B41=0),1,0)</f>
        <v>0</v>
      </c>
    </row>
    <row r="40" spans="1:4" s="7" customFormat="1" ht="17.25" thickTop="1" thickBot="1" x14ac:dyDescent="0.3">
      <c r="A40" s="105"/>
      <c r="B40" s="96">
        <f>Опросник!B40</f>
        <v>0</v>
      </c>
      <c r="C40" s="116" t="s">
        <v>32</v>
      </c>
      <c r="D40" s="73"/>
    </row>
    <row r="41" spans="1:4" s="7" customFormat="1" ht="33" thickTop="1" thickBot="1" x14ac:dyDescent="0.3">
      <c r="A41" s="107"/>
      <c r="B41" s="96">
        <f>Опросник!B41</f>
        <v>0</v>
      </c>
      <c r="C41" s="115" t="s">
        <v>33</v>
      </c>
      <c r="D41" s="74"/>
    </row>
    <row r="42" spans="1:4" s="7" customFormat="1" ht="105" customHeight="1" thickTop="1" thickBot="1" x14ac:dyDescent="0.3">
      <c r="A42" s="104" t="s">
        <v>56</v>
      </c>
      <c r="B42" s="96">
        <f>Опросник!B42</f>
        <v>0</v>
      </c>
      <c r="C42" s="117" t="s">
        <v>36</v>
      </c>
      <c r="D42" s="69">
        <f>IF(AND(Опросник!B42=0,Опросник!B43=1,Опросник!B44=0,Опросник!B45=0,Опросник!B46=0),1,0)</f>
        <v>0</v>
      </c>
    </row>
    <row r="43" spans="1:4" s="7" customFormat="1" ht="17.25" thickTop="1" thickBot="1" x14ac:dyDescent="0.3">
      <c r="A43" s="105"/>
      <c r="B43" s="96">
        <f>Опросник!B43</f>
        <v>0</v>
      </c>
      <c r="C43" s="13" t="s">
        <v>34</v>
      </c>
      <c r="D43" s="70"/>
    </row>
    <row r="44" spans="1:4" s="7" customFormat="1" ht="17.25" thickTop="1" thickBot="1" x14ac:dyDescent="0.3">
      <c r="A44" s="105"/>
      <c r="B44" s="96">
        <f>Опросник!B44</f>
        <v>0</v>
      </c>
      <c r="C44" s="102" t="s">
        <v>35</v>
      </c>
      <c r="D44" s="70"/>
    </row>
    <row r="45" spans="1:4" s="7" customFormat="1" ht="17.25" thickTop="1" thickBot="1" x14ac:dyDescent="0.3">
      <c r="A45" s="105"/>
      <c r="B45" s="96">
        <f>Опросник!B45</f>
        <v>0</v>
      </c>
      <c r="C45" s="116" t="s">
        <v>37</v>
      </c>
      <c r="D45" s="70"/>
    </row>
    <row r="46" spans="1:4" ht="17.25" thickTop="1" thickBot="1" x14ac:dyDescent="0.3">
      <c r="A46" s="107"/>
      <c r="B46" s="96">
        <f>Опросник!B46</f>
        <v>0</v>
      </c>
      <c r="C46" s="115" t="s">
        <v>38</v>
      </c>
      <c r="D46" s="71"/>
    </row>
    <row r="47" spans="1:4" ht="33" thickTop="1" thickBot="1" x14ac:dyDescent="0.3">
      <c r="A47" s="118" t="s">
        <v>57</v>
      </c>
      <c r="B47" s="96">
        <f>Опросник!B47</f>
        <v>0</v>
      </c>
      <c r="C47" s="15" t="s">
        <v>39</v>
      </c>
      <c r="D47" s="68">
        <f>IF(AND(Опросник!B47=1,Опросник!B48=0,Опросник!B49=0,Опросник!B50=0),1,0)</f>
        <v>0</v>
      </c>
    </row>
    <row r="48" spans="1:4" ht="33" thickTop="1" thickBot="1" x14ac:dyDescent="0.3">
      <c r="A48" s="119"/>
      <c r="B48" s="96">
        <f>Опросник!B48</f>
        <v>0</v>
      </c>
      <c r="C48" s="116" t="s">
        <v>40</v>
      </c>
      <c r="D48" s="68"/>
    </row>
    <row r="49" spans="1:5" ht="48.75" thickTop="1" thickBot="1" x14ac:dyDescent="0.3">
      <c r="A49" s="119"/>
      <c r="B49" s="96">
        <f>Опросник!B49</f>
        <v>0</v>
      </c>
      <c r="C49" s="116" t="s">
        <v>41</v>
      </c>
      <c r="D49" s="68"/>
    </row>
    <row r="50" spans="1:5" ht="33" thickTop="1" thickBot="1" x14ac:dyDescent="0.3">
      <c r="A50" s="120"/>
      <c r="B50" s="96">
        <f>Опросник!B50</f>
        <v>0</v>
      </c>
      <c r="C50" s="121" t="s">
        <v>42</v>
      </c>
      <c r="D50" s="68"/>
    </row>
    <row r="51" spans="1:5" ht="45" customHeight="1" thickTop="1" thickBot="1" x14ac:dyDescent="0.3">
      <c r="A51" s="104" t="s">
        <v>58</v>
      </c>
      <c r="B51" s="96">
        <f>Опросник!B51</f>
        <v>0</v>
      </c>
      <c r="C51" s="113" t="s">
        <v>44</v>
      </c>
      <c r="D51" s="68">
        <f>IF(AND(Опросник!B51=0,Опросник!B52=0,Опросник!B53=1),1,0)</f>
        <v>0</v>
      </c>
    </row>
    <row r="52" spans="1:5" ht="17.25" thickTop="1" thickBot="1" x14ac:dyDescent="0.3">
      <c r="A52" s="105"/>
      <c r="B52" s="96">
        <f>Опросник!B52</f>
        <v>0</v>
      </c>
      <c r="C52" s="116" t="s">
        <v>43</v>
      </c>
      <c r="D52" s="68"/>
    </row>
    <row r="53" spans="1:5" ht="33" thickTop="1" thickBot="1" x14ac:dyDescent="0.3">
      <c r="A53" s="107"/>
      <c r="B53" s="96">
        <f>Опросник!B53</f>
        <v>0</v>
      </c>
      <c r="C53" s="21" t="s">
        <v>45</v>
      </c>
      <c r="D53" s="68"/>
    </row>
    <row r="54" spans="1:5" ht="60" customHeight="1" thickTop="1" thickBot="1" x14ac:dyDescent="0.3">
      <c r="A54" s="109" t="s">
        <v>59</v>
      </c>
      <c r="B54" s="96">
        <f>Опросник!B54</f>
        <v>0</v>
      </c>
      <c r="C54" s="113" t="s">
        <v>46</v>
      </c>
      <c r="D54" s="68">
        <f>IF(AND(B54=0,B55=0,B56=1,B57=1),1,0)</f>
        <v>0</v>
      </c>
    </row>
    <row r="55" spans="1:5" ht="17.25" thickTop="1" thickBot="1" x14ac:dyDescent="0.3">
      <c r="A55" s="110"/>
      <c r="B55" s="96">
        <f>Опросник!B55</f>
        <v>0</v>
      </c>
      <c r="C55" s="122" t="s">
        <v>47</v>
      </c>
      <c r="D55" s="68"/>
    </row>
    <row r="56" spans="1:5" ht="17.25" thickTop="1" thickBot="1" x14ac:dyDescent="0.3">
      <c r="A56" s="110"/>
      <c r="B56" s="96">
        <f>Опросник!B56</f>
        <v>0</v>
      </c>
      <c r="C56" s="11" t="s">
        <v>49</v>
      </c>
      <c r="D56" s="68"/>
    </row>
    <row r="57" spans="1:5" ht="17.25" thickTop="1" thickBot="1" x14ac:dyDescent="0.3">
      <c r="A57" s="111"/>
      <c r="B57" s="96">
        <f>Опросник!B57</f>
        <v>0</v>
      </c>
      <c r="C57" s="22" t="s">
        <v>48</v>
      </c>
      <c r="D57" s="134"/>
      <c r="E57" s="136"/>
    </row>
    <row r="58" spans="1:5" ht="57.75" thickTop="1" thickBot="1" x14ac:dyDescent="0.3">
      <c r="A58" s="123" t="s">
        <v>60</v>
      </c>
      <c r="B58" s="126">
        <f>Опросник!B58</f>
        <v>0</v>
      </c>
      <c r="C58" s="127"/>
      <c r="D58" s="133">
        <f>SUM(D15:D57)</f>
        <v>0</v>
      </c>
      <c r="E58" s="135">
        <f>D58/12</f>
        <v>0</v>
      </c>
    </row>
    <row r="59" spans="1:5" ht="57.75" thickTop="1" thickBot="1" x14ac:dyDescent="0.3">
      <c r="A59" s="123" t="s">
        <v>61</v>
      </c>
      <c r="B59" s="128">
        <f>Опросник!B59</f>
        <v>0</v>
      </c>
      <c r="C59" s="129"/>
      <c r="D59" s="9"/>
      <c r="E59" s="26"/>
    </row>
    <row r="60" spans="1:5" ht="188.25" thickTop="1" x14ac:dyDescent="0.25">
      <c r="A60" s="123" t="s">
        <v>62</v>
      </c>
      <c r="B60" s="128">
        <f>Опросник!B60</f>
        <v>0</v>
      </c>
      <c r="C60" s="130"/>
      <c r="D60" s="9"/>
      <c r="E60" s="26"/>
    </row>
    <row r="61" spans="1:5" x14ac:dyDescent="0.25">
      <c r="A61" s="65"/>
      <c r="B61" s="131">
        <f>B16+B19+B20+B23+B28+B30+B34+B37+B39+B43+B47+B53+B56+B57-Опросник!B15-Опросник!B17-Опросник!B18-Опросник!B21-Опросник!B22-Опросник!B24-Опросник!B25-Опросник!B26-Опросник!B27-Опросник!B29-Опросник!B31-Опросник!B32-Опросник!B33-Опросник!B35-Опросник!B36-Опросник!B38-Опросник!B40-Опросник!B41-Опросник!B42-Опросник!B44-Опросник!B45-Опросник!B46-Опросник!B48-Опросник!B49-Опросник!B50-Опросник!B51-Опросник!B52-Опросник!B54-Опросник!B55</f>
        <v>0</v>
      </c>
      <c r="C61" s="132"/>
      <c r="D61" s="125"/>
    </row>
    <row r="62" spans="1:5" x14ac:dyDescent="0.25">
      <c r="C62" s="25"/>
      <c r="D62" s="26"/>
    </row>
    <row r="63" spans="1:5" x14ac:dyDescent="0.25">
      <c r="D63" s="26"/>
    </row>
  </sheetData>
  <sheetProtection algorithmName="SHA-512" hashValue="WPExTfm3/jt1Ermnhp/BHTFR+fHhnqLYW0X7Ww+3shqwnmEF4GBMcf7TY/bjcm0+Akm4HU615FA/FdxWbtEJtA==" saltValue="zIJW7+mLDpc0wj3615Up9A==" spinCount="100000" sheet="1" formatCells="0" formatColumns="0" formatRows="0" insertColumns="0" insertRows="0" insertHyperlinks="0" deleteColumns="0" deleteRows="0" selectLockedCells="1" sort="0" autoFilter="0" pivotTables="0" selectUnlockedCells="1"/>
  <mergeCells count="40">
    <mergeCell ref="D33:D35"/>
    <mergeCell ref="D36:D38"/>
    <mergeCell ref="D54:D57"/>
    <mergeCell ref="D51:D53"/>
    <mergeCell ref="D47:D50"/>
    <mergeCell ref="D42:D46"/>
    <mergeCell ref="D39:D41"/>
    <mergeCell ref="D15:D17"/>
    <mergeCell ref="D18:D22"/>
    <mergeCell ref="D23:D25"/>
    <mergeCell ref="D26:D29"/>
    <mergeCell ref="D30:D32"/>
    <mergeCell ref="A51:A53"/>
    <mergeCell ref="A54:A57"/>
    <mergeCell ref="B58:C58"/>
    <mergeCell ref="B59:C59"/>
    <mergeCell ref="B60:C60"/>
    <mergeCell ref="A47:A50"/>
    <mergeCell ref="B13:C13"/>
    <mergeCell ref="B14:C14"/>
    <mergeCell ref="A15:A17"/>
    <mergeCell ref="A18:A22"/>
    <mergeCell ref="A23:A25"/>
    <mergeCell ref="A26:A29"/>
    <mergeCell ref="A30:A32"/>
    <mergeCell ref="A33:A35"/>
    <mergeCell ref="A36:A38"/>
    <mergeCell ref="A39:A41"/>
    <mergeCell ref="A42:A46"/>
    <mergeCell ref="A12:C12"/>
    <mergeCell ref="A1:C1"/>
    <mergeCell ref="A2:C2"/>
    <mergeCell ref="B4:C4"/>
    <mergeCell ref="B5:C5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2D0AABB-051F-4EAD-B620-71A8D7E70BB7}">
            <xm:f>Опросник!$B$16="1"</xm:f>
            <x14:dxf>
              <fill>
                <patternFill>
                  <bgColor rgb="FF92D050"/>
                </patternFill>
              </fill>
            </x14:dxf>
          </x14:cfRule>
          <xm:sqref>B15:B18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Опросник</vt:lpstr>
      <vt:lpstr>Расчетник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Khrustaleva</dc:creator>
  <cp:lastModifiedBy>Ольга Хрусталева</cp:lastModifiedBy>
  <dcterms:created xsi:type="dcterms:W3CDTF">2021-09-15T10:10:48Z</dcterms:created>
  <dcterms:modified xsi:type="dcterms:W3CDTF">2021-09-20T21:56:13Z</dcterms:modified>
</cp:coreProperties>
</file>